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activeTab="3"/>
  </bookViews>
  <sheets>
    <sheet name="文档版本" sheetId="2" r:id="rId1"/>
    <sheet name="内部测试版本需求" sheetId="13" r:id="rId2"/>
    <sheet name="设计正文" sheetId="7" r:id="rId3"/>
    <sheet name="使用文档" sheetId="9" r:id="rId4"/>
    <sheet name="测试用例" sheetId="10" r:id="rId5"/>
    <sheet name="GM命令" sheetId="12" r:id="rId6"/>
    <sheet name="美术需求表" sheetId="6"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08635B49A9DA4975840B1881B7BA0DBD"/>
        <xdr:cNvPicPr>
          <a:picLocks noChangeAspect="1"/>
        </xdr:cNvPicPr>
      </xdr:nvPicPr>
      <xdr:blipFill>
        <a:blip r:embed="rId1"/>
        <a:stretch>
          <a:fillRect/>
        </a:stretch>
      </xdr:blipFill>
      <xdr:spPr>
        <a:xfrm>
          <a:off x="1133475" y="1152525"/>
          <a:ext cx="3819525" cy="2647950"/>
        </a:xfrm>
        <a:prstGeom prst="rect">
          <a:avLst/>
        </a:prstGeom>
        <a:noFill/>
        <a:ln w="9525">
          <a:noFill/>
        </a:ln>
      </xdr:spPr>
    </xdr:pic>
  </etc:cellImage>
  <etc:cellImage>
    <xdr:pic>
      <xdr:nvPicPr>
        <xdr:cNvPr id="6" name="ID_ED6FC527AA8041C0AA3981D2EFB989CC"/>
        <xdr:cNvPicPr>
          <a:picLocks noChangeAspect="1"/>
        </xdr:cNvPicPr>
      </xdr:nvPicPr>
      <xdr:blipFill>
        <a:blip r:embed="rId2"/>
        <a:stretch>
          <a:fillRect/>
        </a:stretch>
      </xdr:blipFill>
      <xdr:spPr>
        <a:xfrm>
          <a:off x="990600" y="6524625"/>
          <a:ext cx="11125200" cy="3686175"/>
        </a:xfrm>
        <a:prstGeom prst="rect">
          <a:avLst/>
        </a:prstGeom>
        <a:noFill/>
        <a:ln w="9525">
          <a:noFill/>
        </a:ln>
      </xdr:spPr>
    </xdr:pic>
  </etc:cellImage>
  <etc:cellImage>
    <xdr:pic>
      <xdr:nvPicPr>
        <xdr:cNvPr id="9" name="ID_C1BB92DBB0194C35B84EFDE43AB97BFB"/>
        <xdr:cNvPicPr>
          <a:picLocks noChangeAspect="1"/>
        </xdr:cNvPicPr>
      </xdr:nvPicPr>
      <xdr:blipFill>
        <a:blip r:embed="rId3"/>
        <a:stretch>
          <a:fillRect/>
        </a:stretch>
      </xdr:blipFill>
      <xdr:spPr>
        <a:xfrm>
          <a:off x="6535420" y="11991975"/>
          <a:ext cx="9124950" cy="4267200"/>
        </a:xfrm>
        <a:prstGeom prst="rect">
          <a:avLst/>
        </a:prstGeom>
        <a:noFill/>
        <a:ln w="9525">
          <a:noFill/>
        </a:ln>
      </xdr:spPr>
    </xdr:pic>
  </etc:cellImage>
  <etc:cellImage>
    <xdr:pic>
      <xdr:nvPicPr>
        <xdr:cNvPr id="14" name="ID_A82E6BAC6B31412583DEED627C78C7BC"/>
        <xdr:cNvPicPr>
          <a:picLocks noChangeAspect="1"/>
        </xdr:cNvPicPr>
      </xdr:nvPicPr>
      <xdr:blipFill>
        <a:blip r:embed="rId4"/>
        <a:stretch>
          <a:fillRect/>
        </a:stretch>
      </xdr:blipFill>
      <xdr:spPr>
        <a:xfrm>
          <a:off x="1536700" y="20072350"/>
          <a:ext cx="9096375" cy="3914775"/>
        </a:xfrm>
        <a:prstGeom prst="rect">
          <a:avLst/>
        </a:prstGeom>
        <a:noFill/>
        <a:ln w="9525">
          <a:noFill/>
        </a:ln>
      </xdr:spPr>
    </xdr:pic>
  </etc:cellImage>
  <etc:cellImage>
    <xdr:pic>
      <xdr:nvPicPr>
        <xdr:cNvPr id="13" name="ID_6D5E194D83DE45ACB0E5E12B6E6580E3"/>
        <xdr:cNvPicPr>
          <a:picLocks noChangeAspect="1"/>
        </xdr:cNvPicPr>
      </xdr:nvPicPr>
      <xdr:blipFill>
        <a:blip r:embed="rId5"/>
        <a:stretch>
          <a:fillRect/>
        </a:stretch>
      </xdr:blipFill>
      <xdr:spPr>
        <a:xfrm>
          <a:off x="1297305" y="44846875"/>
          <a:ext cx="12496800" cy="2628900"/>
        </a:xfrm>
        <a:prstGeom prst="rect">
          <a:avLst/>
        </a:prstGeom>
        <a:noFill/>
        <a:ln w="9525">
          <a:noFill/>
        </a:ln>
      </xdr:spPr>
    </xdr:pic>
  </etc:cellImage>
  <etc:cellImage>
    <xdr:pic>
      <xdr:nvPicPr>
        <xdr:cNvPr id="15" name="ID_781AD31A73DB4F619BBC7EE525A30BAA"/>
        <xdr:cNvPicPr>
          <a:picLocks noChangeAspect="1"/>
        </xdr:cNvPicPr>
      </xdr:nvPicPr>
      <xdr:blipFill>
        <a:blip r:embed="rId6"/>
        <a:stretch>
          <a:fillRect/>
        </a:stretch>
      </xdr:blipFill>
      <xdr:spPr>
        <a:xfrm>
          <a:off x="7178675" y="47487205"/>
          <a:ext cx="2962275" cy="2790825"/>
        </a:xfrm>
        <a:prstGeom prst="rect">
          <a:avLst/>
        </a:prstGeom>
        <a:noFill/>
        <a:ln w="9525">
          <a:noFill/>
        </a:ln>
      </xdr:spPr>
    </xdr:pic>
  </etc:cellImage>
  <etc:cellImage>
    <xdr:pic>
      <xdr:nvPicPr>
        <xdr:cNvPr id="5" name="ID_6BEF51629D8F4855BABC0D97B7BC6DDA"/>
        <xdr:cNvPicPr>
          <a:picLocks noChangeAspect="1"/>
        </xdr:cNvPicPr>
      </xdr:nvPicPr>
      <xdr:blipFill>
        <a:blip r:embed="rId7"/>
        <a:stretch>
          <a:fillRect/>
        </a:stretch>
      </xdr:blipFill>
      <xdr:spPr>
        <a:xfrm>
          <a:off x="4869815" y="26181685"/>
          <a:ext cx="2000250" cy="2933700"/>
        </a:xfrm>
        <a:prstGeom prst="rect">
          <a:avLst/>
        </a:prstGeom>
        <a:noFill/>
        <a:ln w="9525">
          <a:noFill/>
        </a:ln>
      </xdr:spPr>
    </xdr:pic>
  </etc:cellImage>
  <etc:cellImage>
    <xdr:pic>
      <xdr:nvPicPr>
        <xdr:cNvPr id="11" name="ID_F5F28E30B2EC40C5BD33919951A8370F"/>
        <xdr:cNvPicPr>
          <a:picLocks noChangeAspect="1"/>
        </xdr:cNvPicPr>
      </xdr:nvPicPr>
      <xdr:blipFill>
        <a:blip r:embed="rId8"/>
        <a:stretch>
          <a:fillRect/>
        </a:stretch>
      </xdr:blipFill>
      <xdr:spPr>
        <a:xfrm>
          <a:off x="1372870" y="16173450"/>
          <a:ext cx="18259425" cy="5362575"/>
        </a:xfrm>
        <a:prstGeom prst="rect">
          <a:avLst/>
        </a:prstGeom>
        <a:noFill/>
        <a:ln w="9525">
          <a:noFill/>
        </a:ln>
      </xdr:spPr>
    </xdr:pic>
  </etc:cellImage>
  <etc:cellImage>
    <xdr:pic>
      <xdr:nvPicPr>
        <xdr:cNvPr id="17" name="ID_8DEAA1EAD19E40588E7FA02632F05132"/>
        <xdr:cNvPicPr>
          <a:picLocks noChangeAspect="1"/>
        </xdr:cNvPicPr>
      </xdr:nvPicPr>
      <xdr:blipFill>
        <a:blip r:embed="rId9"/>
        <a:stretch>
          <a:fillRect/>
        </a:stretch>
      </xdr:blipFill>
      <xdr:spPr>
        <a:xfrm>
          <a:off x="1372870" y="23526750"/>
          <a:ext cx="16259175" cy="5191125"/>
        </a:xfrm>
        <a:prstGeom prst="rect">
          <a:avLst/>
        </a:prstGeom>
        <a:noFill/>
        <a:ln w="9525">
          <a:noFill/>
        </a:ln>
      </xdr:spPr>
    </xdr:pic>
  </etc:cellImage>
  <etc:cellImage>
    <xdr:pic>
      <xdr:nvPicPr>
        <xdr:cNvPr id="21" name="ID_E39DF51C798F403B8EDD4779E8B73C91"/>
        <xdr:cNvPicPr>
          <a:picLocks noChangeAspect="1"/>
        </xdr:cNvPicPr>
      </xdr:nvPicPr>
      <xdr:blipFill>
        <a:blip r:embed="rId10"/>
        <a:stretch>
          <a:fillRect/>
        </a:stretch>
      </xdr:blipFill>
      <xdr:spPr>
        <a:xfrm>
          <a:off x="1372870" y="29622750"/>
          <a:ext cx="15735300" cy="5791200"/>
        </a:xfrm>
        <a:prstGeom prst="rect">
          <a:avLst/>
        </a:prstGeom>
        <a:noFill/>
        <a:ln w="9525">
          <a:noFill/>
        </a:ln>
      </xdr:spPr>
    </xdr:pic>
  </etc:cellImage>
  <etc:cellImage>
    <xdr:pic>
      <xdr:nvPicPr>
        <xdr:cNvPr id="22" name="ID_EFD223C02742452684A0B1C457298587"/>
        <xdr:cNvPicPr>
          <a:picLocks noChangeAspect="1"/>
        </xdr:cNvPicPr>
      </xdr:nvPicPr>
      <xdr:blipFill>
        <a:blip r:embed="rId11"/>
        <a:stretch>
          <a:fillRect/>
        </a:stretch>
      </xdr:blipFill>
      <xdr:spPr>
        <a:xfrm>
          <a:off x="1372870" y="37395150"/>
          <a:ext cx="14944725" cy="7543800"/>
        </a:xfrm>
        <a:prstGeom prst="rect">
          <a:avLst/>
        </a:prstGeom>
        <a:noFill/>
        <a:ln w="9525">
          <a:noFill/>
        </a:ln>
      </xdr:spPr>
    </xdr:pic>
  </etc:cellImage>
  <etc:cellImage>
    <xdr:pic>
      <xdr:nvPicPr>
        <xdr:cNvPr id="24" name="ID_B228CABD41174E39A18E158B74DBC064"/>
        <xdr:cNvPicPr>
          <a:picLocks noChangeAspect="1"/>
        </xdr:cNvPicPr>
      </xdr:nvPicPr>
      <xdr:blipFill>
        <a:blip r:embed="rId12"/>
        <a:stretch>
          <a:fillRect/>
        </a:stretch>
      </xdr:blipFill>
      <xdr:spPr>
        <a:xfrm>
          <a:off x="1372870" y="44704000"/>
          <a:ext cx="15440025" cy="4286250"/>
        </a:xfrm>
        <a:prstGeom prst="rect">
          <a:avLst/>
        </a:prstGeom>
        <a:noFill/>
        <a:ln w="9525">
          <a:noFill/>
        </a:ln>
      </xdr:spPr>
    </xdr:pic>
  </etc:cellImage>
  <etc:cellImage>
    <xdr:pic>
      <xdr:nvPicPr>
        <xdr:cNvPr id="25" name="ID_850CE8C9FA26477D948F3193EADC1812"/>
        <xdr:cNvPicPr>
          <a:picLocks noChangeAspect="1"/>
        </xdr:cNvPicPr>
      </xdr:nvPicPr>
      <xdr:blipFill>
        <a:blip r:embed="rId13"/>
        <a:stretch>
          <a:fillRect/>
        </a:stretch>
      </xdr:blipFill>
      <xdr:spPr>
        <a:xfrm>
          <a:off x="1372870" y="48996600"/>
          <a:ext cx="11363325" cy="4267200"/>
        </a:xfrm>
        <a:prstGeom prst="rect">
          <a:avLst/>
        </a:prstGeom>
        <a:noFill/>
        <a:ln w="9525">
          <a:noFill/>
        </a:ln>
      </xdr:spPr>
    </xdr:pic>
  </etc:cellImage>
  <etc:cellImage>
    <xdr:pic>
      <xdr:nvPicPr>
        <xdr:cNvPr id="26" name="ID_3DD14B70E6854765BA3D37958A49ED08"/>
        <xdr:cNvPicPr>
          <a:picLocks noChangeAspect="1"/>
        </xdr:cNvPicPr>
      </xdr:nvPicPr>
      <xdr:blipFill>
        <a:blip r:embed="rId14"/>
        <a:stretch>
          <a:fillRect/>
        </a:stretch>
      </xdr:blipFill>
      <xdr:spPr>
        <a:xfrm>
          <a:off x="1372870" y="53289200"/>
          <a:ext cx="13963650" cy="5276850"/>
        </a:xfrm>
        <a:prstGeom prst="rect">
          <a:avLst/>
        </a:prstGeom>
        <a:noFill/>
        <a:ln w="9525">
          <a:noFill/>
        </a:ln>
      </xdr:spPr>
    </xdr:pic>
  </etc:cellImage>
  <etc:cellImage>
    <xdr:pic>
      <xdr:nvPicPr>
        <xdr:cNvPr id="27" name="ID_9602080DB98F45FD9246B27337085380"/>
        <xdr:cNvPicPr>
          <a:picLocks noChangeAspect="1"/>
        </xdr:cNvPicPr>
      </xdr:nvPicPr>
      <xdr:blipFill>
        <a:blip r:embed="rId15"/>
        <a:stretch>
          <a:fillRect/>
        </a:stretch>
      </xdr:blipFill>
      <xdr:spPr>
        <a:xfrm>
          <a:off x="1372870" y="59207400"/>
          <a:ext cx="11601450" cy="3905250"/>
        </a:xfrm>
        <a:prstGeom prst="rect">
          <a:avLst/>
        </a:prstGeom>
        <a:noFill/>
        <a:ln w="9525">
          <a:noFill/>
        </a:ln>
      </xdr:spPr>
    </xdr:pic>
  </etc:cellImage>
  <etc:cellImage>
    <xdr:pic>
      <xdr:nvPicPr>
        <xdr:cNvPr id="28" name="ID_292BCE31E74B489CA8BD99C27A6430EA"/>
        <xdr:cNvPicPr>
          <a:picLocks noChangeAspect="1"/>
        </xdr:cNvPicPr>
      </xdr:nvPicPr>
      <xdr:blipFill>
        <a:blip r:embed="rId16"/>
        <a:stretch>
          <a:fillRect/>
        </a:stretch>
      </xdr:blipFill>
      <xdr:spPr>
        <a:xfrm>
          <a:off x="1372870" y="64731900"/>
          <a:ext cx="12811125" cy="4057650"/>
        </a:xfrm>
        <a:prstGeom prst="rect">
          <a:avLst/>
        </a:prstGeom>
        <a:noFill/>
        <a:ln w="9525">
          <a:noFill/>
        </a:ln>
      </xdr:spPr>
    </xdr:pic>
  </etc:cellImage>
  <etc:cellImage>
    <xdr:pic>
      <xdr:nvPicPr>
        <xdr:cNvPr id="3" name="ID_3CF1E369B0DC45FEBEE73D2485F15132"/>
        <xdr:cNvPicPr>
          <a:picLocks noChangeAspect="1"/>
        </xdr:cNvPicPr>
      </xdr:nvPicPr>
      <xdr:blipFill>
        <a:blip r:embed="rId17"/>
        <a:stretch>
          <a:fillRect/>
        </a:stretch>
      </xdr:blipFill>
      <xdr:spPr>
        <a:xfrm>
          <a:off x="1372870" y="67665600"/>
          <a:ext cx="11068050" cy="3648075"/>
        </a:xfrm>
        <a:prstGeom prst="rect">
          <a:avLst/>
        </a:prstGeom>
        <a:noFill/>
        <a:ln w="9525">
          <a:noFill/>
        </a:ln>
      </xdr:spPr>
    </xdr:pic>
  </etc:cellImage>
  <etc:cellImage>
    <xdr:pic>
      <xdr:nvPicPr>
        <xdr:cNvPr id="29" name="ID_4BA0A9EFF6784CD693948C4C8C696E81"/>
        <xdr:cNvPicPr>
          <a:picLocks noChangeAspect="1"/>
        </xdr:cNvPicPr>
      </xdr:nvPicPr>
      <xdr:blipFill>
        <a:blip r:embed="rId18"/>
        <a:stretch>
          <a:fillRect/>
        </a:stretch>
      </xdr:blipFill>
      <xdr:spPr>
        <a:xfrm>
          <a:off x="686435" y="77266800"/>
          <a:ext cx="10877550" cy="2771775"/>
        </a:xfrm>
        <a:prstGeom prst="rect">
          <a:avLst/>
        </a:prstGeom>
        <a:noFill/>
        <a:ln w="9525">
          <a:noFill/>
        </a:ln>
      </xdr:spPr>
    </xdr:pic>
  </etc:cellImage>
  <etc:cellImage>
    <xdr:pic>
      <xdr:nvPicPr>
        <xdr:cNvPr id="30" name="ID_AA45D66401834F89A1628961947C49F8"/>
        <xdr:cNvPicPr>
          <a:picLocks noChangeAspect="1"/>
        </xdr:cNvPicPr>
      </xdr:nvPicPr>
      <xdr:blipFill>
        <a:blip r:embed="rId19"/>
        <a:stretch>
          <a:fillRect/>
        </a:stretch>
      </xdr:blipFill>
      <xdr:spPr>
        <a:xfrm>
          <a:off x="1372870" y="84524850"/>
          <a:ext cx="16135350" cy="6829425"/>
        </a:xfrm>
        <a:prstGeom prst="rect">
          <a:avLst/>
        </a:prstGeom>
        <a:noFill/>
        <a:ln w="9525">
          <a:noFill/>
        </a:ln>
      </xdr:spPr>
    </xdr:pic>
  </etc:cellImage>
  <etc:cellImage>
    <xdr:pic>
      <xdr:nvPicPr>
        <xdr:cNvPr id="31" name="ID_D349AAEF15B449EEB700AEEC5B986334"/>
        <xdr:cNvPicPr>
          <a:picLocks noChangeAspect="1"/>
        </xdr:cNvPicPr>
      </xdr:nvPicPr>
      <xdr:blipFill>
        <a:blip r:embed="rId20"/>
        <a:stretch>
          <a:fillRect/>
        </a:stretch>
      </xdr:blipFill>
      <xdr:spPr>
        <a:xfrm>
          <a:off x="686435" y="81343500"/>
          <a:ext cx="15887700" cy="3895725"/>
        </a:xfrm>
        <a:prstGeom prst="rect">
          <a:avLst/>
        </a:prstGeom>
        <a:noFill/>
        <a:ln w="9525">
          <a:noFill/>
        </a:ln>
      </xdr:spPr>
    </xdr:pic>
  </etc:cellImage>
  <etc:cellImage>
    <xdr:pic>
      <xdr:nvPicPr>
        <xdr:cNvPr id="32" name="ID_E9C22DB298DB4CDE88FE4F0B9B369783"/>
        <xdr:cNvPicPr>
          <a:picLocks noChangeAspect="1"/>
        </xdr:cNvPicPr>
      </xdr:nvPicPr>
      <xdr:blipFill>
        <a:blip r:embed="rId21"/>
        <a:stretch>
          <a:fillRect/>
        </a:stretch>
      </xdr:blipFill>
      <xdr:spPr>
        <a:xfrm>
          <a:off x="686435" y="85344000"/>
          <a:ext cx="10439400" cy="5486400"/>
        </a:xfrm>
        <a:prstGeom prst="rect">
          <a:avLst/>
        </a:prstGeom>
        <a:noFill/>
        <a:ln w="9525">
          <a:noFill/>
        </a:ln>
      </xdr:spPr>
    </xdr:pic>
  </etc:cellImage>
  <etc:cellImage>
    <xdr:pic>
      <xdr:nvPicPr>
        <xdr:cNvPr id="7" name="ID_F9DDD717DBD34FDC81D0D74372951E6F"/>
        <xdr:cNvPicPr>
          <a:picLocks noChangeAspect="1"/>
        </xdr:cNvPicPr>
      </xdr:nvPicPr>
      <xdr:blipFill>
        <a:blip r:embed="rId22"/>
        <a:stretch>
          <a:fillRect/>
        </a:stretch>
      </xdr:blipFill>
      <xdr:spPr>
        <a:xfrm>
          <a:off x="686435" y="89115900"/>
          <a:ext cx="8505825" cy="8248650"/>
        </a:xfrm>
        <a:prstGeom prst="rect">
          <a:avLst/>
        </a:prstGeom>
        <a:noFill/>
        <a:ln w="9525">
          <a:noFill/>
        </a:ln>
      </xdr:spPr>
    </xdr:pic>
  </etc:cellImage>
  <etc:cellImage>
    <xdr:pic>
      <xdr:nvPicPr>
        <xdr:cNvPr id="37" name="ID_E9CBA341A95C474A8311315593C9895C"/>
        <xdr:cNvPicPr>
          <a:picLocks noChangeAspect="1"/>
        </xdr:cNvPicPr>
      </xdr:nvPicPr>
      <xdr:blipFill>
        <a:blip r:embed="rId23"/>
        <a:stretch>
          <a:fillRect/>
        </a:stretch>
      </xdr:blipFill>
      <xdr:spPr>
        <a:xfrm>
          <a:off x="686435" y="100126800"/>
          <a:ext cx="10239375" cy="4448175"/>
        </a:xfrm>
        <a:prstGeom prst="rect">
          <a:avLst/>
        </a:prstGeom>
        <a:noFill/>
        <a:ln w="9525">
          <a:noFill/>
        </a:ln>
      </xdr:spPr>
    </xdr:pic>
  </etc:cellImage>
  <etc:cellImage>
    <xdr:pic>
      <xdr:nvPicPr>
        <xdr:cNvPr id="38" name="ID_809517773B0D4180A46D9FF1EB22ABE8"/>
        <xdr:cNvPicPr>
          <a:picLocks noChangeAspect="1"/>
        </xdr:cNvPicPr>
      </xdr:nvPicPr>
      <xdr:blipFill>
        <a:blip r:embed="rId24"/>
        <a:stretch>
          <a:fillRect/>
        </a:stretch>
      </xdr:blipFill>
      <xdr:spPr>
        <a:xfrm>
          <a:off x="686435" y="104127300"/>
          <a:ext cx="14706600" cy="4333875"/>
        </a:xfrm>
        <a:prstGeom prst="rect">
          <a:avLst/>
        </a:prstGeom>
        <a:noFill/>
        <a:ln w="9525">
          <a:noFill/>
        </a:ln>
      </xdr:spPr>
    </xdr:pic>
  </etc:cellImage>
  <etc:cellImage>
    <xdr:pic>
      <xdr:nvPicPr>
        <xdr:cNvPr id="39" name="ID_7E5C1101C49A41D5AF2050F41AF8A79B"/>
        <xdr:cNvPicPr>
          <a:picLocks noChangeAspect="1"/>
        </xdr:cNvPicPr>
      </xdr:nvPicPr>
      <xdr:blipFill>
        <a:blip r:embed="rId25"/>
        <a:stretch>
          <a:fillRect/>
        </a:stretch>
      </xdr:blipFill>
      <xdr:spPr>
        <a:xfrm>
          <a:off x="686435" y="107270550"/>
          <a:ext cx="10829925" cy="5238750"/>
        </a:xfrm>
        <a:prstGeom prst="rect">
          <a:avLst/>
        </a:prstGeom>
        <a:noFill/>
        <a:ln w="9525">
          <a:noFill/>
        </a:ln>
      </xdr:spPr>
    </xdr:pic>
  </etc:cellImage>
  <etc:cellImage>
    <xdr:pic>
      <xdr:nvPicPr>
        <xdr:cNvPr id="40" name="ID_4514839BA37F4448AF32F192D0E3BDF0"/>
        <xdr:cNvPicPr>
          <a:picLocks noChangeAspect="1"/>
        </xdr:cNvPicPr>
      </xdr:nvPicPr>
      <xdr:blipFill>
        <a:blip r:embed="rId26"/>
        <a:stretch>
          <a:fillRect/>
        </a:stretch>
      </xdr:blipFill>
      <xdr:spPr>
        <a:xfrm>
          <a:off x="686435" y="110432850"/>
          <a:ext cx="10191750" cy="6991350"/>
        </a:xfrm>
        <a:prstGeom prst="rect">
          <a:avLst/>
        </a:prstGeom>
        <a:noFill/>
        <a:ln w="9525">
          <a:noFill/>
        </a:ln>
      </xdr:spPr>
    </xdr:pic>
  </etc:cellImage>
  <etc:cellImage>
    <xdr:pic>
      <xdr:nvPicPr>
        <xdr:cNvPr id="44" name="ID_CE65CBB990C845609F61389B1EF87C7C"/>
        <xdr:cNvPicPr>
          <a:picLocks noChangeAspect="1"/>
        </xdr:cNvPicPr>
      </xdr:nvPicPr>
      <xdr:blipFill>
        <a:blip r:embed="rId27"/>
        <a:stretch>
          <a:fillRect/>
        </a:stretch>
      </xdr:blipFill>
      <xdr:spPr>
        <a:xfrm>
          <a:off x="1372870" y="130149600"/>
          <a:ext cx="13801725" cy="3133725"/>
        </a:xfrm>
        <a:prstGeom prst="rect">
          <a:avLst/>
        </a:prstGeom>
        <a:noFill/>
        <a:ln w="9525">
          <a:noFill/>
        </a:ln>
      </xdr:spPr>
    </xdr:pic>
  </etc:cellImage>
  <etc:cellImage>
    <xdr:pic>
      <xdr:nvPicPr>
        <xdr:cNvPr id="45" name="ID_BE0DC3D9000745B78DE08F4281B14615"/>
        <xdr:cNvPicPr>
          <a:picLocks noChangeAspect="1"/>
        </xdr:cNvPicPr>
      </xdr:nvPicPr>
      <xdr:blipFill>
        <a:blip r:embed="rId28"/>
        <a:stretch>
          <a:fillRect/>
        </a:stretch>
      </xdr:blipFill>
      <xdr:spPr>
        <a:xfrm>
          <a:off x="1372870" y="133731000"/>
          <a:ext cx="9363075" cy="2667000"/>
        </a:xfrm>
        <a:prstGeom prst="rect">
          <a:avLst/>
        </a:prstGeom>
        <a:noFill/>
        <a:ln w="9525">
          <a:noFill/>
        </a:ln>
      </xdr:spPr>
    </xdr:pic>
  </etc:cellImage>
  <etc:cellImage>
    <xdr:pic>
      <xdr:nvPicPr>
        <xdr:cNvPr id="46" name="ID_F14FBDB1239649F797FAADFF2C477C14"/>
        <xdr:cNvPicPr>
          <a:picLocks noChangeAspect="1"/>
        </xdr:cNvPicPr>
      </xdr:nvPicPr>
      <xdr:blipFill>
        <a:blip r:embed="rId29"/>
        <a:stretch>
          <a:fillRect/>
        </a:stretch>
      </xdr:blipFill>
      <xdr:spPr>
        <a:xfrm>
          <a:off x="1372870" y="137521950"/>
          <a:ext cx="9715500" cy="5600700"/>
        </a:xfrm>
        <a:prstGeom prst="rect">
          <a:avLst/>
        </a:prstGeom>
        <a:noFill/>
        <a:ln w="9525">
          <a:noFill/>
        </a:ln>
      </xdr:spPr>
    </xdr:pic>
  </etc:cellImage>
  <etc:cellImage>
    <xdr:pic>
      <xdr:nvPicPr>
        <xdr:cNvPr id="47" name="ID_B694494391C44AA4A4E6D9F76FA5ED22"/>
        <xdr:cNvPicPr>
          <a:picLocks noChangeAspect="1"/>
        </xdr:cNvPicPr>
      </xdr:nvPicPr>
      <xdr:blipFill>
        <a:blip r:embed="rId30"/>
        <a:stretch>
          <a:fillRect/>
        </a:stretch>
      </xdr:blipFill>
      <xdr:spPr>
        <a:xfrm>
          <a:off x="1372870" y="141808200"/>
          <a:ext cx="14963775" cy="3371850"/>
        </a:xfrm>
        <a:prstGeom prst="rect">
          <a:avLst/>
        </a:prstGeom>
        <a:noFill/>
        <a:ln w="9525">
          <a:noFill/>
        </a:ln>
      </xdr:spPr>
    </xdr:pic>
  </etc:cellImage>
  <etc:cellImage>
    <xdr:pic>
      <xdr:nvPicPr>
        <xdr:cNvPr id="48" name="ID_0EDBB5154ED44A258ED5364DE7CC911A"/>
        <xdr:cNvPicPr>
          <a:picLocks noChangeAspect="1"/>
        </xdr:cNvPicPr>
      </xdr:nvPicPr>
      <xdr:blipFill>
        <a:blip r:embed="rId31"/>
        <a:stretch>
          <a:fillRect/>
        </a:stretch>
      </xdr:blipFill>
      <xdr:spPr>
        <a:xfrm>
          <a:off x="1372870" y="145180050"/>
          <a:ext cx="9258300" cy="2286000"/>
        </a:xfrm>
        <a:prstGeom prst="rect">
          <a:avLst/>
        </a:prstGeom>
        <a:noFill/>
        <a:ln w="9525">
          <a:noFill/>
        </a:ln>
      </xdr:spPr>
    </xdr:pic>
  </etc:cellImage>
  <etc:cellImage>
    <xdr:pic>
      <xdr:nvPicPr>
        <xdr:cNvPr id="49" name="ID_D81670CB292049BFAB93BFB12427F58B"/>
        <xdr:cNvPicPr>
          <a:picLocks noChangeAspect="1"/>
        </xdr:cNvPicPr>
      </xdr:nvPicPr>
      <xdr:blipFill>
        <a:blip r:embed="rId32"/>
        <a:stretch>
          <a:fillRect/>
        </a:stretch>
      </xdr:blipFill>
      <xdr:spPr>
        <a:xfrm>
          <a:off x="1372870" y="147923250"/>
          <a:ext cx="11010900" cy="4276725"/>
        </a:xfrm>
        <a:prstGeom prst="rect">
          <a:avLst/>
        </a:prstGeom>
        <a:noFill/>
        <a:ln w="9525">
          <a:noFill/>
        </a:ln>
      </xdr:spPr>
    </xdr:pic>
  </etc:cellImage>
  <etc:cellImage>
    <xdr:pic>
      <xdr:nvPicPr>
        <xdr:cNvPr id="50" name="ID_ADDF5F92B5BB431EA452F114AA9F4B57"/>
        <xdr:cNvPicPr>
          <a:picLocks noChangeAspect="1"/>
        </xdr:cNvPicPr>
      </xdr:nvPicPr>
      <xdr:blipFill>
        <a:blip r:embed="rId33"/>
        <a:stretch>
          <a:fillRect/>
        </a:stretch>
      </xdr:blipFill>
      <xdr:spPr>
        <a:xfrm>
          <a:off x="686435" y="151561800"/>
          <a:ext cx="15125700" cy="6315075"/>
        </a:xfrm>
        <a:prstGeom prst="rect">
          <a:avLst/>
        </a:prstGeom>
        <a:noFill/>
        <a:ln w="9525">
          <a:noFill/>
        </a:ln>
      </xdr:spPr>
    </xdr:pic>
  </etc:cellImage>
  <etc:cellImage>
    <xdr:pic>
      <xdr:nvPicPr>
        <xdr:cNvPr id="51" name="ID_E05CAB220CA94AA089A6AF0F481A326E"/>
        <xdr:cNvPicPr>
          <a:picLocks noChangeAspect="1"/>
        </xdr:cNvPicPr>
      </xdr:nvPicPr>
      <xdr:blipFill>
        <a:blip r:embed="rId34"/>
        <a:stretch>
          <a:fillRect/>
        </a:stretch>
      </xdr:blipFill>
      <xdr:spPr>
        <a:xfrm>
          <a:off x="686435" y="156000450"/>
          <a:ext cx="9439275" cy="4029075"/>
        </a:xfrm>
        <a:prstGeom prst="rect">
          <a:avLst/>
        </a:prstGeom>
        <a:noFill/>
        <a:ln w="9525">
          <a:noFill/>
        </a:ln>
      </xdr:spPr>
    </xdr:pic>
  </etc:cellImage>
  <etc:cellImage>
    <xdr:pic>
      <xdr:nvPicPr>
        <xdr:cNvPr id="2" name="ID_9E6C11042F854AF5B80A7B10979E7D4A"/>
        <xdr:cNvPicPr>
          <a:picLocks noChangeAspect="1"/>
        </xdr:cNvPicPr>
      </xdr:nvPicPr>
      <xdr:blipFill>
        <a:blip r:embed="rId35"/>
        <a:stretch>
          <a:fillRect/>
        </a:stretch>
      </xdr:blipFill>
      <xdr:spPr>
        <a:xfrm>
          <a:off x="686435" y="165315900"/>
          <a:ext cx="16021050" cy="4762500"/>
        </a:xfrm>
        <a:prstGeom prst="rect">
          <a:avLst/>
        </a:prstGeom>
        <a:noFill/>
        <a:ln w="9525">
          <a:noFill/>
        </a:ln>
      </xdr:spPr>
    </xdr:pic>
  </etc:cellImage>
  <etc:cellImage>
    <xdr:pic>
      <xdr:nvPicPr>
        <xdr:cNvPr id="8" name="ID_F7AF2AF867FF4E23B7CAF8BFDAEEF1F5"/>
        <xdr:cNvPicPr>
          <a:picLocks noChangeAspect="1"/>
        </xdr:cNvPicPr>
      </xdr:nvPicPr>
      <xdr:blipFill>
        <a:blip r:embed="rId36"/>
        <a:stretch>
          <a:fillRect/>
        </a:stretch>
      </xdr:blipFill>
      <xdr:spPr>
        <a:xfrm>
          <a:off x="686435" y="168497250"/>
          <a:ext cx="15782925" cy="3000375"/>
        </a:xfrm>
        <a:prstGeom prst="rect">
          <a:avLst/>
        </a:prstGeom>
        <a:noFill/>
        <a:ln w="9525">
          <a:noFill/>
        </a:ln>
      </xdr:spPr>
    </xdr:pic>
  </etc:cellImage>
  <etc:cellImage>
    <xdr:pic>
      <xdr:nvPicPr>
        <xdr:cNvPr id="10" name="ID_F1B25A6D101A48FA89706DDE278FB656"/>
        <xdr:cNvPicPr>
          <a:picLocks noChangeAspect="1"/>
        </xdr:cNvPicPr>
      </xdr:nvPicPr>
      <xdr:blipFill>
        <a:blip r:embed="rId37"/>
        <a:stretch>
          <a:fillRect/>
        </a:stretch>
      </xdr:blipFill>
      <xdr:spPr>
        <a:xfrm>
          <a:off x="686435" y="161048700"/>
          <a:ext cx="11925300" cy="4286250"/>
        </a:xfrm>
        <a:prstGeom prst="rect">
          <a:avLst/>
        </a:prstGeom>
        <a:noFill/>
        <a:ln w="9525">
          <a:noFill/>
        </a:ln>
      </xdr:spPr>
    </xdr:pic>
  </etc:cellImage>
  <etc:cellImage>
    <xdr:pic>
      <xdr:nvPicPr>
        <xdr:cNvPr id="12" name="ID_253769BF9D3441FD86E4382EFEA9412D"/>
        <xdr:cNvPicPr>
          <a:picLocks noChangeAspect="1"/>
        </xdr:cNvPicPr>
      </xdr:nvPicPr>
      <xdr:blipFill>
        <a:blip r:embed="rId38"/>
        <a:stretch>
          <a:fillRect/>
        </a:stretch>
      </xdr:blipFill>
      <xdr:spPr>
        <a:xfrm>
          <a:off x="686435" y="171640500"/>
          <a:ext cx="15230475" cy="4095750"/>
        </a:xfrm>
        <a:prstGeom prst="rect">
          <a:avLst/>
        </a:prstGeom>
        <a:noFill/>
        <a:ln w="9525">
          <a:noFill/>
        </a:ln>
      </xdr:spPr>
    </xdr:pic>
  </etc:cellImage>
  <etc:cellImage>
    <xdr:pic>
      <xdr:nvPicPr>
        <xdr:cNvPr id="16" name="ID_ACC1E24FD63B4C3787393E863C2F4BA2"/>
        <xdr:cNvPicPr>
          <a:picLocks noChangeAspect="1"/>
        </xdr:cNvPicPr>
      </xdr:nvPicPr>
      <xdr:blipFill>
        <a:blip r:embed="rId39"/>
        <a:stretch>
          <a:fillRect/>
        </a:stretch>
      </xdr:blipFill>
      <xdr:spPr>
        <a:xfrm>
          <a:off x="1372870" y="115982750"/>
          <a:ext cx="16002000" cy="4762500"/>
        </a:xfrm>
        <a:prstGeom prst="rect">
          <a:avLst/>
        </a:prstGeom>
        <a:noFill/>
        <a:ln w="9525">
          <a:noFill/>
        </a:ln>
      </xdr:spPr>
    </xdr:pic>
  </etc:cellImage>
  <etc:cellImage>
    <xdr:pic>
      <xdr:nvPicPr>
        <xdr:cNvPr id="18" name="ID_99DBD6F5CC22454EA9F3FB26932B81E1"/>
        <xdr:cNvPicPr>
          <a:picLocks noChangeAspect="1"/>
        </xdr:cNvPicPr>
      </xdr:nvPicPr>
      <xdr:blipFill>
        <a:blip r:embed="rId40"/>
        <a:stretch>
          <a:fillRect/>
        </a:stretch>
      </xdr:blipFill>
      <xdr:spPr>
        <a:xfrm>
          <a:off x="1372870" y="120192800"/>
          <a:ext cx="15078075" cy="4124325"/>
        </a:xfrm>
        <a:prstGeom prst="rect">
          <a:avLst/>
        </a:prstGeom>
        <a:noFill/>
        <a:ln w="9525">
          <a:noFill/>
        </a:ln>
      </xdr:spPr>
    </xdr:pic>
  </etc:cellImage>
  <etc:cellImage>
    <xdr:pic>
      <xdr:nvPicPr>
        <xdr:cNvPr id="19" name="ID_B81650E4B07E4ACC90AD176F41D006E4"/>
        <xdr:cNvPicPr>
          <a:picLocks noChangeAspect="1"/>
        </xdr:cNvPicPr>
      </xdr:nvPicPr>
      <xdr:blipFill>
        <a:blip r:embed="rId41"/>
        <a:stretch>
          <a:fillRect/>
        </a:stretch>
      </xdr:blipFill>
      <xdr:spPr>
        <a:xfrm>
          <a:off x="1372870" y="123964700"/>
          <a:ext cx="11763375" cy="5038725"/>
        </a:xfrm>
        <a:prstGeom prst="rect">
          <a:avLst/>
        </a:prstGeom>
        <a:noFill/>
        <a:ln w="9525">
          <a:noFill/>
        </a:ln>
      </xdr:spPr>
    </xdr:pic>
  </etc:cellImage>
  <etc:cellImage>
    <xdr:pic>
      <xdr:nvPicPr>
        <xdr:cNvPr id="20" name="ID_302EECFF6D35429088E2DC268708ACB1"/>
        <xdr:cNvPicPr>
          <a:picLocks noChangeAspect="1"/>
        </xdr:cNvPicPr>
      </xdr:nvPicPr>
      <xdr:blipFill>
        <a:blip r:embed="rId42"/>
        <a:stretch>
          <a:fillRect/>
        </a:stretch>
      </xdr:blipFill>
      <xdr:spPr>
        <a:xfrm>
          <a:off x="1372870" y="128593850"/>
          <a:ext cx="12868275" cy="6096000"/>
        </a:xfrm>
        <a:prstGeom prst="rect">
          <a:avLst/>
        </a:prstGeom>
        <a:noFill/>
        <a:ln w="9525">
          <a:noFill/>
        </a:ln>
      </xdr:spPr>
    </xdr:pic>
  </etc:cellImage>
</etc:cellImages>
</file>

<file path=xl/comments1.xml><?xml version="1.0" encoding="utf-8"?>
<comments xmlns="http://schemas.openxmlformats.org/spreadsheetml/2006/main">
  <authors>
    <author>蓝霸符</author>
    <author>冷淡雾峰</author>
  </authors>
  <commentList>
    <comment ref="E67" authorId="0">
      <text>
        <r>
          <rPr>
            <b/>
            <sz val="9"/>
            <rFont val="宋体"/>
            <charset val="134"/>
          </rPr>
          <t>蓝霸符:</t>
        </r>
        <r>
          <rPr>
            <sz val="9"/>
            <rFont val="宋体"/>
            <charset val="134"/>
          </rPr>
          <t xml:space="preserve">
玩家名称</t>
        </r>
      </text>
    </comment>
    <comment ref="E69" authorId="0">
      <text>
        <r>
          <rPr>
            <b/>
            <sz val="9"/>
            <rFont val="宋体"/>
            <charset val="134"/>
          </rPr>
          <t>蓝霸符:</t>
        </r>
        <r>
          <rPr>
            <sz val="9"/>
            <rFont val="宋体"/>
            <charset val="134"/>
          </rPr>
          <t xml:space="preserve">
稀有货币</t>
        </r>
      </text>
    </comment>
    <comment ref="E70" authorId="0">
      <text>
        <r>
          <rPr>
            <b/>
            <sz val="9"/>
            <rFont val="宋体"/>
            <charset val="134"/>
          </rPr>
          <t>蓝霸符:</t>
        </r>
        <r>
          <rPr>
            <sz val="9"/>
            <rFont val="宋体"/>
            <charset val="134"/>
          </rPr>
          <t xml:space="preserve">
普通货币</t>
        </r>
      </text>
    </comment>
    <comment ref="E71" authorId="0">
      <text>
        <r>
          <rPr>
            <b/>
            <sz val="9"/>
            <rFont val="宋体"/>
            <charset val="134"/>
          </rPr>
          <t>蓝霸符:</t>
        </r>
        <r>
          <rPr>
            <sz val="9"/>
            <rFont val="宋体"/>
            <charset val="134"/>
          </rPr>
          <t xml:space="preserve">
体力/体力上限</t>
        </r>
      </text>
    </comment>
    <comment ref="E72" authorId="0">
      <text>
        <r>
          <rPr>
            <b/>
            <sz val="9"/>
            <rFont val="宋体"/>
            <charset val="134"/>
          </rPr>
          <t>蓝霸符:</t>
        </r>
        <r>
          <rPr>
            <sz val="9"/>
            <rFont val="宋体"/>
            <charset val="134"/>
          </rPr>
          <t xml:space="preserve">
预留，计算SDK的直接充值总额，换算为人民币</t>
        </r>
      </text>
    </comment>
    <comment ref="E73" authorId="0">
      <text>
        <r>
          <rPr>
            <b/>
            <sz val="9"/>
            <rFont val="宋体"/>
            <charset val="134"/>
          </rPr>
          <t>蓝霸符:</t>
        </r>
        <r>
          <rPr>
            <sz val="9"/>
            <rFont val="宋体"/>
            <charset val="134"/>
          </rPr>
          <t xml:space="preserve">
预留，根据6充值量分级，规则未来细化</t>
        </r>
      </text>
    </comment>
    <comment ref="E75" authorId="0">
      <text>
        <r>
          <rPr>
            <b/>
            <sz val="9"/>
            <rFont val="宋体"/>
            <charset val="134"/>
          </rPr>
          <t>蓝霸符:</t>
        </r>
        <r>
          <rPr>
            <sz val="9"/>
            <rFont val="宋体"/>
            <charset val="134"/>
          </rPr>
          <t xml:space="preserve">
通关最大章节</t>
        </r>
      </text>
    </comment>
    <comment ref="E76" authorId="0">
      <text>
        <r>
          <rPr>
            <b/>
            <sz val="9"/>
            <rFont val="宋体"/>
            <charset val="134"/>
          </rPr>
          <t>蓝霸符:</t>
        </r>
        <r>
          <rPr>
            <sz val="9"/>
            <rFont val="宋体"/>
            <charset val="134"/>
          </rPr>
          <t xml:space="preserve">
0-无月卡
1-小月卡
2-大月卡
3-小月卡+大月卡</t>
        </r>
      </text>
    </comment>
    <comment ref="K76" authorId="0">
      <text>
        <r>
          <rPr>
            <b/>
            <sz val="9"/>
            <rFont val="宋体"/>
            <charset val="134"/>
          </rPr>
          <t>蓝霸符:</t>
        </r>
        <r>
          <rPr>
            <sz val="9"/>
            <rFont val="宋体"/>
            <charset val="134"/>
          </rPr>
          <t xml:space="preserve">
导出为csv文件，另存为</t>
        </r>
      </text>
    </comment>
    <comment ref="E77" authorId="0">
      <text>
        <r>
          <rPr>
            <b/>
            <sz val="9"/>
            <rFont val="宋体"/>
            <charset val="134"/>
          </rPr>
          <t>蓝霸符:</t>
        </r>
        <r>
          <rPr>
            <sz val="9"/>
            <rFont val="宋体"/>
            <charset val="134"/>
          </rPr>
          <t xml:space="preserve">
通行证是否购买(0-未购买;1-购买)/通行证经验</t>
        </r>
      </text>
    </comment>
    <comment ref="E78" authorId="0">
      <text>
        <r>
          <rPr>
            <b/>
            <sz val="9"/>
            <rFont val="宋体"/>
            <charset val="134"/>
          </rPr>
          <t>蓝霸符:</t>
        </r>
        <r>
          <rPr>
            <sz val="9"/>
            <rFont val="宋体"/>
            <charset val="134"/>
          </rPr>
          <t xml:space="preserve">
日常点数/周常点数</t>
        </r>
      </text>
    </comment>
    <comment ref="G113" authorId="0">
      <text>
        <r>
          <rPr>
            <b/>
            <sz val="9"/>
            <rFont val="宋体"/>
            <charset val="134"/>
          </rPr>
          <t>蓝霸符:</t>
        </r>
        <r>
          <rPr>
            <sz val="9"/>
            <rFont val="宋体"/>
            <charset val="134"/>
          </rPr>
          <t xml:space="preserve">
1-模板邮件
2-临时邮件</t>
        </r>
      </text>
    </comment>
    <comment ref="T113" authorId="0">
      <text>
        <r>
          <rPr>
            <b/>
            <sz val="9"/>
            <rFont val="宋体"/>
            <charset val="134"/>
          </rPr>
          <t>蓝霸符:</t>
        </r>
        <r>
          <rPr>
            <sz val="9"/>
            <rFont val="宋体"/>
            <charset val="134"/>
          </rPr>
          <t xml:space="preserve">
1-模板邮件
2-临时邮件</t>
        </r>
      </text>
    </comment>
    <comment ref="T114" authorId="0">
      <text>
        <r>
          <rPr>
            <b/>
            <sz val="9"/>
            <rFont val="宋体"/>
            <charset val="134"/>
          </rPr>
          <t>蓝霸符:</t>
        </r>
        <r>
          <rPr>
            <sz val="9"/>
            <rFont val="宋体"/>
            <charset val="134"/>
          </rPr>
          <t xml:space="preserve">
1-文本类
2-附件类</t>
        </r>
      </text>
    </comment>
    <comment ref="T115" authorId="0">
      <text>
        <r>
          <rPr>
            <b/>
            <sz val="9"/>
            <rFont val="宋体"/>
            <charset val="134"/>
          </rPr>
          <t>蓝霸符:</t>
        </r>
        <r>
          <rPr>
            <sz val="9"/>
            <rFont val="宋体"/>
            <charset val="134"/>
          </rPr>
          <t xml:space="preserve">
文本类置灰，
附件类可输入</t>
        </r>
      </text>
    </comment>
    <comment ref="T116" authorId="0">
      <text>
        <r>
          <rPr>
            <b/>
            <sz val="9"/>
            <rFont val="宋体"/>
            <charset val="134"/>
          </rPr>
          <t>蓝霸符:</t>
        </r>
        <r>
          <rPr>
            <sz val="9"/>
            <rFont val="宋体"/>
            <charset val="134"/>
          </rPr>
          <t xml:space="preserve">
1-指定用户id-可用"|"分隔
2-全服用户-收件人为全服所有用户</t>
        </r>
      </text>
    </comment>
    <comment ref="G117" authorId="0">
      <text>
        <r>
          <rPr>
            <b/>
            <sz val="9"/>
            <rFont val="宋体"/>
            <charset val="134"/>
          </rPr>
          <t>蓝霸符:</t>
        </r>
        <r>
          <rPr>
            <sz val="9"/>
            <rFont val="宋体"/>
            <charset val="134"/>
          </rPr>
          <t xml:space="preserve">
文本类置灰，
附件类可编辑</t>
        </r>
      </text>
    </comment>
    <comment ref="T117" authorId="0">
      <text>
        <r>
          <rPr>
            <b/>
            <sz val="9"/>
            <rFont val="宋体"/>
            <charset val="134"/>
          </rPr>
          <t>蓝霸符:</t>
        </r>
        <r>
          <rPr>
            <sz val="9"/>
            <rFont val="宋体"/>
            <charset val="134"/>
          </rPr>
          <t xml:space="preserve">
收件人类型为指定用户id时可输入，
全服邮件时置灰</t>
        </r>
      </text>
    </comment>
    <comment ref="G118" authorId="0">
      <text>
        <r>
          <rPr>
            <b/>
            <sz val="9"/>
            <rFont val="宋体"/>
            <charset val="134"/>
          </rPr>
          <t>蓝霸符:</t>
        </r>
        <r>
          <rPr>
            <sz val="9"/>
            <rFont val="宋体"/>
            <charset val="134"/>
          </rPr>
          <t xml:space="preserve">
文本类置灰，
附件类可编辑</t>
        </r>
      </text>
    </comment>
    <comment ref="F151" authorId="0">
      <text>
        <r>
          <rPr>
            <b/>
            <sz val="9"/>
            <rFont val="宋体"/>
            <charset val="134"/>
          </rPr>
          <t>蓝霸符:</t>
        </r>
        <r>
          <rPr>
            <sz val="9"/>
            <rFont val="宋体"/>
            <charset val="134"/>
          </rPr>
          <t xml:space="preserve">
id</t>
        </r>
      </text>
    </comment>
    <comment ref="G151" authorId="0">
      <text>
        <r>
          <rPr>
            <b/>
            <sz val="9"/>
            <rFont val="宋体"/>
            <charset val="134"/>
          </rPr>
          <t>蓝霸符:</t>
        </r>
        <r>
          <rPr>
            <sz val="9"/>
            <rFont val="宋体"/>
            <charset val="134"/>
          </rPr>
          <t xml:space="preserve">
title_gm</t>
        </r>
      </text>
    </comment>
    <comment ref="I151" authorId="0">
      <text>
        <r>
          <rPr>
            <b/>
            <sz val="9"/>
            <rFont val="宋体"/>
            <charset val="134"/>
          </rPr>
          <t>蓝霸符:</t>
        </r>
        <r>
          <rPr>
            <sz val="9"/>
            <rFont val="宋体"/>
            <charset val="134"/>
          </rPr>
          <t xml:space="preserve">
content_gm</t>
        </r>
      </text>
    </comment>
    <comment ref="K151" authorId="0">
      <text>
        <r>
          <rPr>
            <b/>
            <sz val="9"/>
            <rFont val="宋体"/>
            <charset val="134"/>
          </rPr>
          <t>蓝霸符:</t>
        </r>
        <r>
          <rPr>
            <sz val="9"/>
            <rFont val="宋体"/>
            <charset val="134"/>
          </rPr>
          <t xml:space="preserve">
para</t>
        </r>
      </text>
    </comment>
    <comment ref="L151" authorId="0">
      <text>
        <r>
          <rPr>
            <b/>
            <sz val="9"/>
            <rFont val="宋体"/>
            <charset val="134"/>
          </rPr>
          <t>蓝霸符:</t>
        </r>
        <r>
          <rPr>
            <sz val="9"/>
            <rFont val="宋体"/>
            <charset val="134"/>
          </rPr>
          <t xml:space="preserve">
valid</t>
        </r>
      </text>
    </comment>
    <comment ref="M151" authorId="0">
      <text>
        <r>
          <rPr>
            <b/>
            <sz val="9"/>
            <rFont val="宋体"/>
            <charset val="134"/>
          </rPr>
          <t>蓝霸符:</t>
        </r>
        <r>
          <rPr>
            <sz val="9"/>
            <rFont val="宋体"/>
            <charset val="134"/>
          </rPr>
          <t xml:space="preserve">
reward</t>
        </r>
      </text>
    </comment>
    <comment ref="G170" authorId="1">
      <text>
        <r>
          <rPr>
            <b/>
            <sz val="9"/>
            <rFont val="宋体"/>
            <charset val="134"/>
          </rPr>
          <t xml:space="preserve">冷淡雾峰:
</t>
        </r>
        <r>
          <rPr>
            <sz val="9"/>
            <rFont val="宋体"/>
            <charset val="134"/>
          </rPr>
          <t>按钮-刷新所有玩家的task列表，如果有不存在的task，那么新增</t>
        </r>
      </text>
    </comment>
    <comment ref="G195" authorId="0">
      <text>
        <r>
          <rPr>
            <b/>
            <sz val="9"/>
            <rFont val="宋体"/>
            <charset val="134"/>
          </rPr>
          <t>蓝霸符:</t>
        </r>
        <r>
          <rPr>
            <sz val="9"/>
            <rFont val="宋体"/>
            <charset val="134"/>
          </rPr>
          <t xml:space="preserve">
如：1-开服7日</t>
        </r>
      </text>
    </comment>
    <comment ref="G253" authorId="0">
      <text>
        <r>
          <rPr>
            <b/>
            <sz val="9"/>
            <rFont val="宋体"/>
            <charset val="134"/>
          </rPr>
          <t>蓝霸符:</t>
        </r>
        <r>
          <rPr>
            <sz val="9"/>
            <rFont val="宋体"/>
            <charset val="134"/>
          </rPr>
          <t xml:space="preserve">
如：2-富可敌国礼包</t>
        </r>
      </text>
    </comment>
    <comment ref="F271" authorId="1">
      <text>
        <r>
          <rPr>
            <b/>
            <sz val="9"/>
            <rFont val="宋体"/>
            <charset val="134"/>
          </rPr>
          <t>冷淡雾峰:</t>
        </r>
        <r>
          <rPr>
            <sz val="9"/>
            <rFont val="宋体"/>
            <charset val="134"/>
          </rPr>
          <t xml:space="preserve">
id</t>
        </r>
      </text>
    </comment>
    <comment ref="G271" authorId="1">
      <text>
        <r>
          <rPr>
            <b/>
            <sz val="9"/>
            <rFont val="宋体"/>
            <charset val="134"/>
          </rPr>
          <t>冷淡雾峰:</t>
        </r>
        <r>
          <rPr>
            <sz val="9"/>
            <rFont val="宋体"/>
            <charset val="134"/>
          </rPr>
          <t xml:space="preserve">
name_gm</t>
        </r>
      </text>
    </comment>
    <comment ref="J271" authorId="1">
      <text>
        <r>
          <rPr>
            <b/>
            <sz val="9"/>
            <rFont val="宋体"/>
            <charset val="134"/>
          </rPr>
          <t>冷淡雾峰:</t>
        </r>
        <r>
          <rPr>
            <sz val="9"/>
            <rFont val="宋体"/>
            <charset val="134"/>
          </rPr>
          <t xml:space="preserve">
valid</t>
        </r>
      </text>
    </comment>
    <comment ref="G311" authorId="0">
      <text>
        <r>
          <rPr>
            <b/>
            <sz val="9"/>
            <rFont val="宋体"/>
            <charset val="134"/>
          </rPr>
          <t>蓝霸符:</t>
        </r>
        <r>
          <rPr>
            <sz val="9"/>
            <rFont val="宋体"/>
            <charset val="134"/>
          </rPr>
          <t xml:space="preserve">
如：3002-金盲盒</t>
        </r>
      </text>
    </comment>
    <comment ref="G313" authorId="0">
      <text>
        <r>
          <rPr>
            <b/>
            <sz val="9"/>
            <rFont val="宋体"/>
            <charset val="134"/>
          </rPr>
          <t>蓝霸符:</t>
        </r>
        <r>
          <rPr>
            <sz val="9"/>
            <rFont val="宋体"/>
            <charset val="134"/>
          </rPr>
          <t xml:space="preserve">
生效类型1、3时置灰不可点击，
2、4时可选择</t>
        </r>
      </text>
    </comment>
    <comment ref="F329" authorId="1">
      <text>
        <r>
          <rPr>
            <b/>
            <sz val="9"/>
            <rFont val="宋体"/>
            <charset val="134"/>
          </rPr>
          <t>冷淡雾峰:</t>
        </r>
        <r>
          <rPr>
            <sz val="9"/>
            <rFont val="宋体"/>
            <charset val="134"/>
          </rPr>
          <t xml:space="preserve">
id</t>
        </r>
      </text>
    </comment>
    <comment ref="G329" authorId="1">
      <text>
        <r>
          <rPr>
            <b/>
            <sz val="9"/>
            <rFont val="宋体"/>
            <charset val="134"/>
          </rPr>
          <t>冷淡雾峰:</t>
        </r>
        <r>
          <rPr>
            <sz val="9"/>
            <rFont val="宋体"/>
            <charset val="134"/>
          </rPr>
          <t xml:space="preserve">
name_gm</t>
        </r>
      </text>
    </comment>
    <comment ref="J329" authorId="0">
      <text>
        <r>
          <rPr>
            <b/>
            <sz val="9"/>
            <rFont val="宋体"/>
            <charset val="134"/>
          </rPr>
          <t>蓝霸符:</t>
        </r>
        <r>
          <rPr>
            <sz val="9"/>
            <rFont val="宋体"/>
            <charset val="134"/>
          </rPr>
          <t xml:space="preserve">
1-常驻(无限制)
2-限时
3-限次
4-限时且限次</t>
        </r>
      </text>
    </comment>
    <comment ref="K329" authorId="1">
      <text>
        <r>
          <rPr>
            <b/>
            <sz val="9"/>
            <rFont val="宋体"/>
            <charset val="134"/>
          </rPr>
          <t>冷淡雾峰:</t>
        </r>
        <r>
          <rPr>
            <sz val="9"/>
            <rFont val="宋体"/>
            <charset val="134"/>
          </rPr>
          <t xml:space="preserve">
date_limit</t>
        </r>
      </text>
    </comment>
    <comment ref="L329" authorId="1">
      <text>
        <r>
          <rPr>
            <b/>
            <sz val="9"/>
            <rFont val="宋体"/>
            <charset val="134"/>
          </rPr>
          <t>冷淡雾峰:</t>
        </r>
        <r>
          <rPr>
            <sz val="9"/>
            <rFont val="宋体"/>
            <charset val="134"/>
          </rPr>
          <t xml:space="preserve">
times_limit</t>
        </r>
      </text>
    </comment>
    <comment ref="G373" authorId="0">
      <text>
        <r>
          <rPr>
            <b/>
            <sz val="9"/>
            <rFont val="宋体"/>
            <charset val="134"/>
          </rPr>
          <t>蓝霸符:</t>
        </r>
        <r>
          <rPr>
            <sz val="9"/>
            <rFont val="宋体"/>
            <charset val="134"/>
          </rPr>
          <t xml:space="preserve">
时间模板</t>
        </r>
      </text>
    </comment>
    <comment ref="I373" authorId="0">
      <text>
        <r>
          <rPr>
            <b/>
            <sz val="9"/>
            <rFont val="宋体"/>
            <charset val="134"/>
          </rPr>
          <t>蓝霸符:</t>
        </r>
        <r>
          <rPr>
            <sz val="9"/>
            <rFont val="宋体"/>
            <charset val="134"/>
          </rPr>
          <t xml:space="preserve">
时间模板</t>
        </r>
      </text>
    </comment>
    <comment ref="F390" authorId="1">
      <text>
        <r>
          <rPr>
            <b/>
            <sz val="9"/>
            <rFont val="宋体"/>
            <charset val="134"/>
          </rPr>
          <t>冷淡雾峰:</t>
        </r>
        <r>
          <rPr>
            <sz val="9"/>
            <rFont val="宋体"/>
            <charset val="134"/>
          </rPr>
          <t xml:space="preserve">
id</t>
        </r>
      </text>
    </comment>
    <comment ref="G390" authorId="1">
      <text>
        <r>
          <rPr>
            <b/>
            <sz val="9"/>
            <rFont val="宋体"/>
            <charset val="134"/>
          </rPr>
          <t>冷淡雾峰:</t>
        </r>
        <r>
          <rPr>
            <sz val="9"/>
            <rFont val="宋体"/>
            <charset val="134"/>
          </rPr>
          <t xml:space="preserve">
title_gm</t>
        </r>
      </text>
    </comment>
    <comment ref="I390" authorId="1">
      <text>
        <r>
          <rPr>
            <b/>
            <sz val="9"/>
            <rFont val="宋体"/>
            <charset val="134"/>
          </rPr>
          <t>冷淡雾峰:</t>
        </r>
        <r>
          <rPr>
            <sz val="9"/>
            <rFont val="宋体"/>
            <charset val="134"/>
          </rPr>
          <t xml:space="preserve">
link</t>
        </r>
      </text>
    </comment>
    <comment ref="G409" authorId="0">
      <text>
        <r>
          <rPr>
            <b/>
            <sz val="9"/>
            <rFont val="宋体"/>
            <charset val="134"/>
          </rPr>
          <t>蓝霸符:</t>
        </r>
        <r>
          <rPr>
            <sz val="9"/>
            <rFont val="宋体"/>
            <charset val="134"/>
          </rPr>
          <t xml:space="preserve">
时间模板</t>
        </r>
      </text>
    </comment>
    <comment ref="I409" authorId="0">
      <text>
        <r>
          <rPr>
            <b/>
            <sz val="9"/>
            <rFont val="宋体"/>
            <charset val="134"/>
          </rPr>
          <t>蓝霸符:</t>
        </r>
        <r>
          <rPr>
            <sz val="9"/>
            <rFont val="宋体"/>
            <charset val="134"/>
          </rPr>
          <t xml:space="preserve">
时间模板</t>
        </r>
      </text>
    </comment>
    <comment ref="F410" authorId="0">
      <text>
        <r>
          <rPr>
            <b/>
            <sz val="9"/>
            <rFont val="宋体"/>
            <charset val="134"/>
          </rPr>
          <t>蓝霸符:</t>
        </r>
        <r>
          <rPr>
            <sz val="9"/>
            <rFont val="宋体"/>
            <charset val="134"/>
          </rPr>
          <t xml:space="preserve">
筛选后全选</t>
        </r>
      </text>
    </comment>
    <comment ref="G432" authorId="0">
      <text>
        <r>
          <rPr>
            <b/>
            <sz val="9"/>
            <rFont val="宋体"/>
            <charset val="134"/>
          </rPr>
          <t>蓝霸符:</t>
        </r>
        <r>
          <rPr>
            <sz val="9"/>
            <rFont val="宋体"/>
            <charset val="134"/>
          </rPr>
          <t xml:space="preserve">
1-手动生成
2-自动生成</t>
        </r>
      </text>
    </comment>
    <comment ref="G433" authorId="0">
      <text>
        <r>
          <rPr>
            <b/>
            <sz val="9"/>
            <rFont val="宋体"/>
            <charset val="134"/>
          </rPr>
          <t>蓝霸符:</t>
        </r>
        <r>
          <rPr>
            <sz val="9"/>
            <rFont val="宋体"/>
            <charset val="134"/>
          </rPr>
          <t xml:space="preserve">
英文字符数限制：6-16</t>
        </r>
      </text>
    </comment>
    <comment ref="G434" authorId="0">
      <text>
        <r>
          <rPr>
            <b/>
            <sz val="9"/>
            <rFont val="宋体"/>
            <charset val="134"/>
          </rPr>
          <t>蓝霸符:</t>
        </r>
        <r>
          <rPr>
            <sz val="9"/>
            <rFont val="宋体"/>
            <charset val="134"/>
          </rPr>
          <t xml:space="preserve">
1-唯一生效
2-重复生效</t>
        </r>
      </text>
    </comment>
    <comment ref="T434" authorId="0">
      <text>
        <r>
          <rPr>
            <b/>
            <sz val="9"/>
            <rFont val="宋体"/>
            <charset val="134"/>
          </rPr>
          <t>蓝霸符:</t>
        </r>
        <r>
          <rPr>
            <sz val="9"/>
            <rFont val="宋体"/>
            <charset val="134"/>
          </rPr>
          <t xml:space="preserve">
1-重复生效
2-唯一生效</t>
        </r>
      </text>
    </comment>
    <comment ref="G435" authorId="0">
      <text>
        <r>
          <rPr>
            <b/>
            <sz val="9"/>
            <rFont val="宋体"/>
            <charset val="134"/>
          </rPr>
          <t>蓝霸符:</t>
        </r>
        <r>
          <rPr>
            <sz val="9"/>
            <rFont val="宋体"/>
            <charset val="134"/>
          </rPr>
          <t xml:space="preserve">
时间模板</t>
        </r>
      </text>
    </comment>
    <comment ref="I435" authorId="0">
      <text>
        <r>
          <rPr>
            <b/>
            <sz val="9"/>
            <rFont val="宋体"/>
            <charset val="134"/>
          </rPr>
          <t>蓝霸符:</t>
        </r>
        <r>
          <rPr>
            <sz val="9"/>
            <rFont val="宋体"/>
            <charset val="134"/>
          </rPr>
          <t xml:space="preserve">
时间模板</t>
        </r>
      </text>
    </comment>
    <comment ref="T435" authorId="0">
      <text>
        <r>
          <rPr>
            <b/>
            <sz val="9"/>
            <rFont val="宋体"/>
            <charset val="134"/>
          </rPr>
          <t>蓝霸符:</t>
        </r>
        <r>
          <rPr>
            <sz val="9"/>
            <rFont val="宋体"/>
            <charset val="134"/>
          </rPr>
          <t xml:space="preserve">
时间模板</t>
        </r>
      </text>
    </comment>
    <comment ref="V435" authorId="0">
      <text>
        <r>
          <rPr>
            <b/>
            <sz val="9"/>
            <rFont val="宋体"/>
            <charset val="134"/>
          </rPr>
          <t>蓝霸符:</t>
        </r>
        <r>
          <rPr>
            <sz val="9"/>
            <rFont val="宋体"/>
            <charset val="134"/>
          </rPr>
          <t xml:space="preserve">
时间模板</t>
        </r>
      </text>
    </comment>
    <comment ref="G436" authorId="0">
      <text>
        <r>
          <rPr>
            <b/>
            <sz val="9"/>
            <rFont val="宋体"/>
            <charset val="134"/>
          </rPr>
          <t>蓝霸符:</t>
        </r>
        <r>
          <rPr>
            <sz val="9"/>
            <rFont val="宋体"/>
            <charset val="134"/>
          </rPr>
          <t xml:space="preserve">
文本类置灰，
附件类可输入</t>
        </r>
      </text>
    </comment>
    <comment ref="T436" authorId="0">
      <text>
        <r>
          <rPr>
            <b/>
            <sz val="9"/>
            <rFont val="宋体"/>
            <charset val="134"/>
          </rPr>
          <t>蓝霸符:</t>
        </r>
        <r>
          <rPr>
            <sz val="9"/>
            <rFont val="宋体"/>
            <charset val="134"/>
          </rPr>
          <t xml:space="preserve">
文本类置灰，
附件类可输入</t>
        </r>
      </text>
    </comment>
    <comment ref="G458" authorId="0">
      <text>
        <r>
          <rPr>
            <b/>
            <sz val="9"/>
            <rFont val="宋体"/>
            <charset val="134"/>
          </rPr>
          <t>蓝霸符:</t>
        </r>
        <r>
          <rPr>
            <sz val="9"/>
            <rFont val="宋体"/>
            <charset val="134"/>
          </rPr>
          <t xml:space="preserve">
时间模板</t>
        </r>
      </text>
    </comment>
    <comment ref="I458" authorId="0">
      <text>
        <r>
          <rPr>
            <b/>
            <sz val="9"/>
            <rFont val="宋体"/>
            <charset val="134"/>
          </rPr>
          <t>蓝霸符:</t>
        </r>
        <r>
          <rPr>
            <sz val="9"/>
            <rFont val="宋体"/>
            <charset val="134"/>
          </rPr>
          <t xml:space="preserve">
时间模板</t>
        </r>
      </text>
    </comment>
    <comment ref="F498" authorId="0">
      <text>
        <r>
          <rPr>
            <b/>
            <sz val="9"/>
            <rFont val="宋体"/>
            <charset val="134"/>
          </rPr>
          <t>蓝霸符:</t>
        </r>
        <r>
          <rPr>
            <sz val="9"/>
            <rFont val="宋体"/>
            <charset val="134"/>
          </rPr>
          <t xml:space="preserve">
若不存在该版本号，则为"-"</t>
        </r>
      </text>
    </comment>
    <comment ref="F499" authorId="0">
      <text>
        <r>
          <rPr>
            <b/>
            <sz val="9"/>
            <rFont val="宋体"/>
            <charset val="134"/>
          </rPr>
          <t>蓝霸符:</t>
        </r>
        <r>
          <rPr>
            <sz val="9"/>
            <rFont val="宋体"/>
            <charset val="134"/>
          </rPr>
          <t xml:space="preserve">
不存在该版本号时，强制修改为"热更"状态</t>
        </r>
      </text>
    </comment>
    <comment ref="F500" authorId="0">
      <text>
        <r>
          <rPr>
            <b/>
            <sz val="9"/>
            <rFont val="宋体"/>
            <charset val="134"/>
          </rPr>
          <t>蓝霸符:</t>
        </r>
        <r>
          <rPr>
            <sz val="9"/>
            <rFont val="宋体"/>
            <charset val="134"/>
          </rPr>
          <t xml:space="preserve">
预留</t>
        </r>
      </text>
    </comment>
    <comment ref="F501" authorId="0">
      <text>
        <r>
          <rPr>
            <b/>
            <sz val="9"/>
            <rFont val="宋体"/>
            <charset val="134"/>
          </rPr>
          <t>蓝霸符:</t>
        </r>
        <r>
          <rPr>
            <sz val="9"/>
            <rFont val="宋体"/>
            <charset val="134"/>
          </rPr>
          <t xml:space="preserve">
预留</t>
        </r>
      </text>
    </comment>
    <comment ref="F502" authorId="0">
      <text>
        <r>
          <rPr>
            <b/>
            <sz val="9"/>
            <rFont val="宋体"/>
            <charset val="134"/>
          </rPr>
          <t>蓝霸符:</t>
        </r>
        <r>
          <rPr>
            <sz val="9"/>
            <rFont val="宋体"/>
            <charset val="134"/>
          </rPr>
          <t xml:space="preserve">
预留</t>
        </r>
      </text>
    </comment>
    <comment ref="F528" authorId="0">
      <text>
        <r>
          <rPr>
            <b/>
            <sz val="9"/>
            <rFont val="宋体"/>
            <charset val="134"/>
          </rPr>
          <t>蓝霸符:</t>
        </r>
        <r>
          <rPr>
            <sz val="9"/>
            <rFont val="宋体"/>
            <charset val="134"/>
          </rPr>
          <t xml:space="preserve">
时间模板</t>
        </r>
      </text>
    </comment>
    <comment ref="H528" authorId="0">
      <text>
        <r>
          <rPr>
            <b/>
            <sz val="9"/>
            <rFont val="宋体"/>
            <charset val="134"/>
          </rPr>
          <t>蓝霸符:</t>
        </r>
        <r>
          <rPr>
            <sz val="9"/>
            <rFont val="宋体"/>
            <charset val="134"/>
          </rPr>
          <t xml:space="preserve">
时间模板</t>
        </r>
      </text>
    </comment>
    <comment ref="F530" authorId="0">
      <text>
        <r>
          <rPr>
            <b/>
            <sz val="9"/>
            <rFont val="宋体"/>
            <charset val="134"/>
          </rPr>
          <t>蓝霸符:</t>
        </r>
        <r>
          <rPr>
            <sz val="9"/>
            <rFont val="宋体"/>
            <charset val="134"/>
          </rPr>
          <t xml:space="preserve">
后端实时计算并更新，默认为0秒。</t>
        </r>
      </text>
    </comment>
    <comment ref="G545" authorId="0">
      <text>
        <r>
          <rPr>
            <b/>
            <sz val="9"/>
            <rFont val="宋体"/>
            <charset val="134"/>
          </rPr>
          <t>蓝霸符:</t>
        </r>
        <r>
          <rPr>
            <sz val="9"/>
            <rFont val="宋体"/>
            <charset val="134"/>
          </rPr>
          <t xml:space="preserve">
1-用户id
2-订单号</t>
        </r>
      </text>
    </comment>
    <comment ref="I547" authorId="0">
      <text>
        <r>
          <rPr>
            <b/>
            <sz val="9"/>
            <rFont val="宋体"/>
            <charset val="134"/>
          </rPr>
          <t>蓝霸符:</t>
        </r>
        <r>
          <rPr>
            <sz val="9"/>
            <rFont val="宋体"/>
            <charset val="134"/>
          </rPr>
          <t xml:space="preserve">
gift表id、pay表id</t>
        </r>
      </text>
    </comment>
  </commentList>
</comments>
</file>

<file path=xl/sharedStrings.xml><?xml version="1.0" encoding="utf-8"?>
<sst xmlns="http://schemas.openxmlformats.org/spreadsheetml/2006/main" count="1772" uniqueCount="946">
  <si>
    <t xml:space="preserve"> GM后台</t>
  </si>
  <si>
    <t xml:space="preserve">  文档版本</t>
  </si>
  <si>
    <t>版本号</t>
  </si>
  <si>
    <t>撰写/修改人</t>
  </si>
  <si>
    <t>修改时间</t>
  </si>
  <si>
    <t>修改内容</t>
  </si>
  <si>
    <t>v1.0</t>
  </si>
  <si>
    <t>冷淡雾风</t>
  </si>
  <si>
    <t>GM后台基础文档</t>
  </si>
  <si>
    <t>v1.1</t>
  </si>
  <si>
    <t>冷淡雾峰</t>
  </si>
  <si>
    <t>补充使用文档、测试用例、GM命令</t>
  </si>
  <si>
    <t>v1.2</t>
  </si>
  <si>
    <t>蓝霸符</t>
  </si>
  <si>
    <t>内部测试版本</t>
  </si>
  <si>
    <t xml:space="preserve">  功能目录</t>
  </si>
  <si>
    <t>GM命令</t>
  </si>
  <si>
    <t>角色查询</t>
  </si>
  <si>
    <t>邮件</t>
  </si>
  <si>
    <t>配置表删除字段</t>
  </si>
  <si>
    <t>活动</t>
  </si>
  <si>
    <t>待设计策划案</t>
  </si>
  <si>
    <t>礼包</t>
  </si>
  <si>
    <t>抽奖管理</t>
  </si>
  <si>
    <t>公告</t>
  </si>
  <si>
    <t>兑换码</t>
  </si>
  <si>
    <t>版本维护</t>
  </si>
  <si>
    <t>需要新增前端维护逻辑，多语言文本</t>
  </si>
  <si>
    <t>订单</t>
  </si>
  <si>
    <t>权限</t>
  </si>
  <si>
    <t xml:space="preserve">  1.GM命令</t>
  </si>
  <si>
    <t>界面需求</t>
  </si>
  <si>
    <t>季语Studio-GM管理</t>
  </si>
  <si>
    <t>收起目录icon</t>
  </si>
  <si>
    <t>用户名</t>
  </si>
  <si>
    <t>权限身份</t>
  </si>
  <si>
    <t>退出</t>
  </si>
  <si>
    <t>功能目录</t>
  </si>
  <si>
    <t>用户id：</t>
  </si>
  <si>
    <t>请输入用户id</t>
  </si>
  <si>
    <t>命令：</t>
  </si>
  <si>
    <t>依次执行,可用"|"分隔</t>
  </si>
  <si>
    <t>提交</t>
  </si>
  <si>
    <t>规则需求</t>
  </si>
  <si>
    <t>必须输入用户id及命令，否则【提交】按钮置灰不可点击。</t>
  </si>
  <si>
    <r>
      <rPr>
        <sz val="9"/>
        <color theme="1"/>
        <rFont val="微软雅黑"/>
        <charset val="134"/>
      </rPr>
      <t>每次请求(提交后)先检查输入栏语法是否符合输入规则，若不符合则弹出提示语</t>
    </r>
    <r>
      <rPr>
        <b/>
        <sz val="9"/>
        <color rgb="FFFF0000"/>
        <rFont val="微软雅黑"/>
        <charset val="134"/>
      </rPr>
      <t>"无法请求，语法错误"</t>
    </r>
    <r>
      <rPr>
        <sz val="9"/>
        <color theme="1"/>
        <rFont val="微软雅黑"/>
        <charset val="134"/>
      </rPr>
      <t>，若符合则进入请求状态。</t>
    </r>
  </si>
  <si>
    <r>
      <rPr>
        <sz val="9"/>
        <color theme="1"/>
        <rFont val="微软雅黑"/>
        <charset val="134"/>
      </rPr>
      <t>每次请求(提交后)检查用户id是否存在，若不符合则弹出提示语</t>
    </r>
    <r>
      <rPr>
        <b/>
        <sz val="9"/>
        <color rgb="FFFF0000"/>
        <rFont val="微软雅黑"/>
        <charset val="134"/>
      </rPr>
      <t>"无法请求，无效的用户id"</t>
    </r>
    <r>
      <rPr>
        <sz val="9"/>
        <color theme="1"/>
        <rFont val="微软雅黑"/>
        <charset val="134"/>
      </rPr>
      <t>，若符合则进入请求状态。</t>
    </r>
  </si>
  <si>
    <r>
      <rPr>
        <sz val="9"/>
        <color theme="1"/>
        <rFont val="微软雅黑"/>
        <charset val="134"/>
      </rPr>
      <t>若超出最大输入栏最大字符限制弹出提示语</t>
    </r>
    <r>
      <rPr>
        <b/>
        <sz val="9"/>
        <color rgb="FFFF0000"/>
        <rFont val="微软雅黑"/>
        <charset val="134"/>
      </rPr>
      <t>"无法请求，超出最大字符数"</t>
    </r>
    <r>
      <rPr>
        <b/>
        <sz val="9"/>
        <rFont val="微软雅黑"/>
        <charset val="134"/>
      </rPr>
      <t>。</t>
    </r>
  </si>
  <si>
    <t>GM命令包含命令函数及其对应参数，如：getReward(5;100001;1)</t>
  </si>
  <si>
    <t>表示对此用户id执行"getReward"命令函数，其参数为"5;100001;1"，用英文括号区分命令函数与参数。</t>
  </si>
  <si>
    <t>若请求成功则弹出提示语"请求成功"；</t>
  </si>
  <si>
    <t>若执行失败则根据返还错误码弹出对应提示语，例如：</t>
  </si>
  <si>
    <t>"请求失败,超时"</t>
  </si>
  <si>
    <t>"请求失败,第n条命令无效"</t>
  </si>
  <si>
    <t>GM命令可使用"|"作为间隔符，即命令输入栏内可存在多条GM命令。</t>
  </si>
  <si>
    <t>①</t>
  </si>
  <si>
    <t>检查语法是否符合输入规则。</t>
  </si>
  <si>
    <t>②</t>
  </si>
  <si>
    <r>
      <rPr>
        <b/>
        <sz val="9"/>
        <color rgb="FFFF0000"/>
        <rFont val="微软雅黑"/>
        <charset val="134"/>
      </rPr>
      <t>按顺序</t>
    </r>
    <r>
      <rPr>
        <sz val="9"/>
        <color theme="1"/>
        <rFont val="微软雅黑"/>
        <charset val="134"/>
      </rPr>
      <t>依次执行GM命令。</t>
    </r>
  </si>
  <si>
    <t xml:space="preserve">  2.角色查询</t>
  </si>
  <si>
    <t>请输出用户id</t>
  </si>
  <si>
    <t>搜索</t>
  </si>
  <si>
    <t>用户id</t>
  </si>
  <si>
    <t>角色名称</t>
  </si>
  <si>
    <t>在线状态</t>
  </si>
  <si>
    <t>锁定状态</t>
  </si>
  <si>
    <t>操作</t>
  </si>
  <si>
    <t>oobbqq25</t>
  </si>
  <si>
    <t>离线</t>
  </si>
  <si>
    <t>未锁定</t>
  </si>
  <si>
    <t>玩家数据</t>
  </si>
  <si>
    <t>复制数据</t>
  </si>
  <si>
    <t>强制离线</t>
  </si>
  <si>
    <t>锁定</t>
  </si>
  <si>
    <t>页码管理</t>
  </si>
  <si>
    <r>
      <rPr>
        <sz val="9"/>
        <color theme="1"/>
        <rFont val="微软雅黑"/>
        <charset val="134"/>
      </rPr>
      <t>若id格式错误或不存在该用户id，统一弹出提示语</t>
    </r>
    <r>
      <rPr>
        <b/>
        <sz val="9"/>
        <color rgb="FFFF0000"/>
        <rFont val="微软雅黑"/>
        <charset val="134"/>
      </rPr>
      <t>"无法请求,用户id无效"</t>
    </r>
    <r>
      <rPr>
        <b/>
        <sz val="9"/>
        <rFont val="微软雅黑"/>
        <charset val="134"/>
      </rPr>
      <t>。</t>
    </r>
  </si>
  <si>
    <t>用户id可使用"|"作为间隔符，即输入栏内可存在多个用户id。</t>
  </si>
  <si>
    <t>【页码管理】规则不变，用于同时显示多个用户id。</t>
  </si>
  <si>
    <t>在线状态分为3种状态：①在线 ②离线 ③未知</t>
  </si>
  <si>
    <t>锁定状态分为3种状态：①锁定 ②未锁定 ③未知</t>
  </si>
  <si>
    <t>点击【玩家数据】按钮后，弹出列表，【数据导出】可将所有数据导出为csv格式文件。</t>
  </si>
  <si>
    <t>资产</t>
  </si>
  <si>
    <t>背包</t>
  </si>
  <si>
    <t>穿戴装备</t>
  </si>
  <si>
    <t>属性值</t>
  </si>
  <si>
    <t>名称</t>
  </si>
  <si>
    <t>道具1id</t>
  </si>
  <si>
    <t>数量</t>
  </si>
  <si>
    <t>武器</t>
  </si>
  <si>
    <t>装备名称</t>
  </si>
  <si>
    <t>品质</t>
  </si>
  <si>
    <t>攻击力</t>
  </si>
  <si>
    <t>值</t>
  </si>
  <si>
    <t>等级</t>
  </si>
  <si>
    <t>道具2id</t>
  </si>
  <si>
    <t>衣服</t>
  </si>
  <si>
    <t>生命值</t>
  </si>
  <si>
    <t>比特币</t>
  </si>
  <si>
    <t>道具3id</t>
  </si>
  <si>
    <t>手套</t>
  </si>
  <si>
    <t>钞票</t>
  </si>
  <si>
    <t>道具4id</t>
  </si>
  <si>
    <t>腰带</t>
  </si>
  <si>
    <t>体力</t>
  </si>
  <si>
    <t>道具5id</t>
  </si>
  <si>
    <t>裤子</t>
  </si>
  <si>
    <t>充值</t>
  </si>
  <si>
    <t>道具6id</t>
  </si>
  <si>
    <t>鞋子</t>
  </si>
  <si>
    <t>玩家分级</t>
  </si>
  <si>
    <t>道具7id</t>
  </si>
  <si>
    <t>总经验值</t>
  </si>
  <si>
    <t>道具8id</t>
  </si>
  <si>
    <t>主线进度</t>
  </si>
  <si>
    <t>道具9id</t>
  </si>
  <si>
    <t>月卡</t>
  </si>
  <si>
    <t>道具10id</t>
  </si>
  <si>
    <t>数据导出</t>
  </si>
  <si>
    <t>通行证</t>
  </si>
  <si>
    <t>道具11id</t>
  </si>
  <si>
    <t>日常周常</t>
  </si>
  <si>
    <t>道具12id</t>
  </si>
  <si>
    <t>【复制数据】、【强制离线】、【锁定】功能不变</t>
  </si>
  <si>
    <t xml:space="preserve">  3.邮件</t>
  </si>
  <si>
    <t>邮件列表</t>
  </si>
  <si>
    <t>3页签</t>
  </si>
  <si>
    <t>发送邮件</t>
  </si>
  <si>
    <t>邮件模板</t>
  </si>
  <si>
    <t>√待发送</t>
  </si>
  <si>
    <t>√已发送</t>
  </si>
  <si>
    <t>√已取消</t>
  </si>
  <si>
    <t>邮件编号</t>
  </si>
  <si>
    <t>收件人</t>
  </si>
  <si>
    <t>发送状态</t>
  </si>
  <si>
    <t>定时发送</t>
  </si>
  <si>
    <t>后台备注</t>
  </si>
  <si>
    <t>全服</t>
  </si>
  <si>
    <t>已发送</t>
  </si>
  <si>
    <t>-</t>
  </si>
  <si>
    <t>补偿邮件3</t>
  </si>
  <si>
    <t>详情</t>
  </si>
  <si>
    <t>立即发送</t>
  </si>
  <si>
    <t>取消发送</t>
  </si>
  <si>
    <t>待发送</t>
  </si>
  <si>
    <t>2024-05-22-01:36:45</t>
  </si>
  <si>
    <t>补偿邮件2</t>
  </si>
  <si>
    <t>已取消</t>
  </si>
  <si>
    <t>补偿邮件1</t>
  </si>
  <si>
    <t>邮件列表需要记录所有通过GM后台发送的邮件，以邮件编号大小倒序排列。</t>
  </si>
  <si>
    <t>页签右边存在筛选功能。</t>
  </si>
  <si>
    <t>每次通过GM后台发送邮件，将自动按顺序生成邮件编号。</t>
  </si>
  <si>
    <t>发送状态包含3种：①待发送 ②已发送 ③已取消</t>
  </si>
  <si>
    <t>"待发送"状态，所有操作按钮均可点击。</t>
  </si>
  <si>
    <t>"已发送"或"已取消"状态，【立即发送】【取消发送】按钮置灰不可点击。</t>
  </si>
  <si>
    <t>点击详情弹出界面，即显示该邮件配置的所有数据。</t>
  </si>
  <si>
    <t>邮件类型：</t>
  </si>
  <si>
    <t>模板邮件</t>
  </si>
  <si>
    <t>临时邮件</t>
  </si>
  <si>
    <t>邮件模板id：</t>
  </si>
  <si>
    <t>下拉列表，读取mail表id</t>
  </si>
  <si>
    <t>附件类</t>
  </si>
  <si>
    <t>标题：</t>
  </si>
  <si>
    <t>输入标题,临时邮件请用英文</t>
  </si>
  <si>
    <t>后台备注：</t>
  </si>
  <si>
    <t>仅用于后台备注</t>
  </si>
  <si>
    <t>奖励串：</t>
  </si>
  <si>
    <t>输入reward串，可用"|"分隔</t>
  </si>
  <si>
    <t>正文：</t>
  </si>
  <si>
    <t>输入正文,临时邮件请用英文</t>
  </si>
  <si>
    <t>定时发送：</t>
  </si>
  <si>
    <t>使用时间模板</t>
  </si>
  <si>
    <t>收件人类型：</t>
  </si>
  <si>
    <t>指定用户id</t>
  </si>
  <si>
    <t>发件人：</t>
  </si>
  <si>
    <t>临时邮件固定为 Jiyu-Studio</t>
  </si>
  <si>
    <t>文本参数：</t>
  </si>
  <si>
    <t>自动填充文本参数，可编辑</t>
  </si>
  <si>
    <t>收件人：</t>
  </si>
  <si>
    <t>输入用户id，可用"|"分隔</t>
  </si>
  <si>
    <t>自动填充reward串，可编辑</t>
  </si>
  <si>
    <t>文本预览：</t>
  </si>
  <si>
    <t>标题</t>
  </si>
  <si>
    <t>测试-文本类</t>
  </si>
  <si>
    <t>发件人</t>
  </si>
  <si>
    <t>亚瑟</t>
  </si>
  <si>
    <t>正文</t>
  </si>
  <si>
    <t>根据数据生成文本模板</t>
  </si>
  <si>
    <t>有效期</t>
  </si>
  <si>
    <t>14天</t>
  </si>
  <si>
    <t>发送</t>
  </si>
  <si>
    <t>除后台备注外所有信息必须录入数据，否则【发送】置灰不可点击。</t>
  </si>
  <si>
    <r>
      <rPr>
        <sz val="9"/>
        <color theme="1"/>
        <rFont val="微软雅黑"/>
        <charset val="134"/>
      </rPr>
      <t>临时邮件点击发送时优先检查语法，若不合规则弹出提示语</t>
    </r>
    <r>
      <rPr>
        <b/>
        <sz val="8"/>
        <color rgb="FFFF0000"/>
        <rFont val="微软雅黑"/>
        <charset val="134"/>
      </rPr>
      <t>"无法发送，语法错误"</t>
    </r>
    <r>
      <rPr>
        <sz val="9"/>
        <color theme="1"/>
        <rFont val="微软雅黑"/>
        <charset val="134"/>
      </rPr>
      <t>。</t>
    </r>
  </si>
  <si>
    <t>定时发送需要使用网页时间模板：</t>
  </si>
  <si>
    <t>需要根据数据变化生成文本预览。</t>
  </si>
  <si>
    <t>邮件id</t>
  </si>
  <si>
    <t>邮件标题</t>
  </si>
  <si>
    <t>邮件正文</t>
  </si>
  <si>
    <t>文本参数</t>
  </si>
  <si>
    <t>奖励</t>
  </si>
  <si>
    <t>Test</t>
  </si>
  <si>
    <t>测试-附件类</t>
  </si>
  <si>
    <t>Test-Reward</t>
  </si>
  <si>
    <t>2;0;10</t>
  </si>
  <si>
    <t>停机维护通知-文本类</t>
  </si>
  <si>
    <t>Test-10 min , 1 apple 2 banana 3 orange</t>
  </si>
  <si>
    <t>10;1;2;3</t>
  </si>
  <si>
    <t>停机维护补偿-附件类</t>
  </si>
  <si>
    <t>Test-200 coin</t>
  </si>
  <si>
    <t>2;0;200</t>
  </si>
  <si>
    <t>Test补偿包</t>
  </si>
  <si>
    <t>Test-Reward package</t>
  </si>
  <si>
    <t>2;0;9999|3;0;88888</t>
  </si>
  <si>
    <t>打开该界面时自动读取mail表数据并更新邮件模板。</t>
  </si>
  <si>
    <r>
      <rPr>
        <sz val="9"/>
        <color theme="1"/>
        <rFont val="微软雅黑"/>
        <charset val="134"/>
      </rPr>
      <t>若同步失败则弹出提示语：</t>
    </r>
    <r>
      <rPr>
        <b/>
        <sz val="9"/>
        <color rgb="FFFF0000"/>
        <rFont val="微软雅黑"/>
        <charset val="134"/>
      </rPr>
      <t>"同步失败，无法读取配置表数据。"</t>
    </r>
  </si>
  <si>
    <t xml:space="preserve">  4.活动</t>
  </si>
  <si>
    <t>活动列表</t>
  </si>
  <si>
    <t>活动配置</t>
  </si>
  <si>
    <t>活动模板</t>
  </si>
  <si>
    <t>√进行中</t>
  </si>
  <si>
    <t>√待开始</t>
  </si>
  <si>
    <t>√已结束</t>
  </si>
  <si>
    <t>√已关闭</t>
  </si>
  <si>
    <t>刷新任务列表</t>
  </si>
  <si>
    <t>活动编号</t>
  </si>
  <si>
    <t>活动id</t>
  </si>
  <si>
    <t>活动名称</t>
  </si>
  <si>
    <t>活动状态</t>
  </si>
  <si>
    <t>生效时间</t>
  </si>
  <si>
    <t>活动5</t>
  </si>
  <si>
    <t>已关闭</t>
  </si>
  <si>
    <t>2024-05-22-01:36:45-2024-05-28-01:36:45</t>
  </si>
  <si>
    <t>关闭</t>
  </si>
  <si>
    <t>活动4</t>
  </si>
  <si>
    <t>已结束</t>
  </si>
  <si>
    <t>活动3</t>
  </si>
  <si>
    <t>待开始</t>
  </si>
  <si>
    <t>活动2</t>
  </si>
  <si>
    <t>进行中</t>
  </si>
  <si>
    <t>开服7日</t>
  </si>
  <si>
    <t>活动列表需要记录所有活动情况，依据操作时间顺序自动生成编号。</t>
  </si>
  <si>
    <t>排序优先级：①活动状态：进行中&gt;待开始&gt;已结束&gt;已关闭 ②按编号由大到小排序</t>
  </si>
  <si>
    <t>活动状态处于进行中或待开始，【关闭】按钮可点击，点击后活动状态被修改为已关闭，已关闭及已结束状态的活动【关闭】按钮置灰不可点击。</t>
  </si>
  <si>
    <t>刷新任务列表点击后，弹窗输入时间，输入时间并确认后，会在指定时间执行刷新task的操作（不输入时间则直接执行）</t>
  </si>
  <si>
    <t>会将所有当前所有玩家的task的信息按照最新的配置检测一遍，如果没有则生成新的任务信息</t>
  </si>
  <si>
    <t>生成新的task时，如果是task_type是1次性的，那么会追溯至玩家对应task_type的任务进度</t>
  </si>
  <si>
    <t>如果不是，那么会追溯至玩家，同分组下的同task_type的任务进度（取最大值），如果不存在相同task_type，那么新增的task进度为0</t>
  </si>
  <si>
    <t>只有活动开启后，活动的非一次性task才能记录进度</t>
  </si>
  <si>
    <t>活动模板id：</t>
  </si>
  <si>
    <t>下拉列表，读取活动模板id</t>
  </si>
  <si>
    <t>生效时间：</t>
  </si>
  <si>
    <t>时间模板</t>
  </si>
  <si>
    <t>自动计算结束时间</t>
  </si>
  <si>
    <t xml:space="preserve"> </t>
  </si>
  <si>
    <t>活动配置必须填写活动模板id、起始时间，否则【提交】按钮置灰无法点击。</t>
  </si>
  <si>
    <r>
      <rPr>
        <sz val="9"/>
        <color theme="1"/>
        <rFont val="微软雅黑"/>
        <charset val="134"/>
      </rPr>
      <t>每个活动id至多存在1个处于"进行中"或"待开始"活动状态，否则弹出提示语</t>
    </r>
    <r>
      <rPr>
        <b/>
        <sz val="9"/>
        <color rgb="FFFF0000"/>
        <rFont val="微软雅黑"/>
        <charset val="134"/>
      </rPr>
      <t>"请求失败，该活动已存在于活动列表"</t>
    </r>
    <r>
      <rPr>
        <sz val="9"/>
        <color theme="1"/>
        <rFont val="微软雅黑"/>
        <charset val="134"/>
      </rPr>
      <t>。</t>
    </r>
  </si>
  <si>
    <t>持续时间</t>
  </si>
  <si>
    <t>相关参数</t>
  </si>
  <si>
    <t>打开该界面时自动读取activity表数据并更新活动模板。</t>
  </si>
  <si>
    <t xml:space="preserve">  5.礼包</t>
  </si>
  <si>
    <t>礼包列表</t>
  </si>
  <si>
    <t>礼包配置</t>
  </si>
  <si>
    <t>礼包模板</t>
  </si>
  <si>
    <t>√上架中</t>
  </si>
  <si>
    <t>√待上架</t>
  </si>
  <si>
    <t>√已下架</t>
  </si>
  <si>
    <t>礼包编号</t>
  </si>
  <si>
    <t>礼包模板id</t>
  </si>
  <si>
    <t>礼包名称</t>
  </si>
  <si>
    <t>礼包状态</t>
  </si>
  <si>
    <t>圣诞节补给</t>
  </si>
  <si>
    <t>取消</t>
  </si>
  <si>
    <t>万圣节补给</t>
  </si>
  <si>
    <t>已下架</t>
  </si>
  <si>
    <t>你一定需要这个</t>
  </si>
  <si>
    <t>待上架</t>
  </si>
  <si>
    <t>富可敌国礼包</t>
  </si>
  <si>
    <t>上架中</t>
  </si>
  <si>
    <t>幼儿园毕业礼包</t>
  </si>
  <si>
    <t>礼包列表需要记录所有礼包情况，依据操作时间顺序自动生成编号。</t>
  </si>
  <si>
    <t>排序优先级：①礼包状态：上架中&gt;待上架&gt;已下架&gt;已取消 ②按编号由大到小排序</t>
  </si>
  <si>
    <t>礼包状态处于上架中或待上架，【取消】按钮可点击，点击后礼包状态被修改为已取消，已取消及已下架状态的礼包【取消】按钮置灰不可点击。</t>
  </si>
  <si>
    <t>礼包模板id：</t>
  </si>
  <si>
    <t>下拉列表，读取礼包模板id及名称</t>
  </si>
  <si>
    <t>礼包配置必须填写礼包模板id、起始时间，否则【提交】按钮置灰无法点击。</t>
  </si>
  <si>
    <t>每个礼包id至多存在1个处于"上架中"或"待上架"礼包状态，否则弹出提示语"请求失败，该礼包已存在于礼包列表"。</t>
  </si>
  <si>
    <t>礼包id</t>
  </si>
  <si>
    <t>打开该界面时自动读取gift_group表数据并更新礼包模板。</t>
  </si>
  <si>
    <t xml:space="preserve">  6.抽奖管理</t>
  </si>
  <si>
    <t>宝箱列表</t>
  </si>
  <si>
    <t>宝箱</t>
  </si>
  <si>
    <t>宝箱配置</t>
  </si>
  <si>
    <t>宝箱模板</t>
  </si>
  <si>
    <t>编号</t>
  </si>
  <si>
    <t>宝箱模板id</t>
  </si>
  <si>
    <t>宝箱名称</t>
  </si>
  <si>
    <t>宝箱状态</t>
  </si>
  <si>
    <t>test-限时限次盲盒1</t>
  </si>
  <si>
    <t>test-限次盲盒1</t>
  </si>
  <si>
    <t>金盲盒</t>
  </si>
  <si>
    <t>银盲盒</t>
  </si>
  <si>
    <t>宝箱列表需要记录所有宝箱情况，依据操作时间顺序自动生成编号。</t>
  </si>
  <si>
    <t>排序优先级：①宝箱状态：上架中&gt;待上架&gt;已下架&gt;已取消 ②按编号由大到小排序</t>
  </si>
  <si>
    <t>宝箱状态处于上架中或待上架，【取消】按钮可点击，点击后宝箱状态被修改为已取消，已取消及已下架状态的宝箱【取消】按钮置灰不可点击。</t>
  </si>
  <si>
    <t>宝箱模板id：</t>
  </si>
  <si>
    <t>下拉列表，读取宝箱模板id及名称</t>
  </si>
  <si>
    <t>生效类型：</t>
  </si>
  <si>
    <t>自动填充生效类型</t>
  </si>
  <si>
    <t>限次次数：</t>
  </si>
  <si>
    <t>自动填充限次次数</t>
  </si>
  <si>
    <t>宝箱配置必须填写宝箱模板id、起始时间，否则【提交】按钮置灰无法点击。</t>
  </si>
  <si>
    <t>每个宝箱id至多存在1个处于"上架中"或"待上架"宝箱状态，否则弹出提示语"请求失败，该宝箱已存在于宝箱列表"。</t>
  </si>
  <si>
    <t>宝箱id</t>
  </si>
  <si>
    <t>限制类型</t>
  </si>
  <si>
    <t>限次次数</t>
  </si>
  <si>
    <t>test-限时盲盒2</t>
  </si>
  <si>
    <t>打开该界面时自动读取draw_box表数据并更新宝箱模板。</t>
  </si>
  <si>
    <t xml:space="preserve">  7.公告</t>
  </si>
  <si>
    <t>公告列表</t>
  </si>
  <si>
    <t>发送公告</t>
  </si>
  <si>
    <t>公告模板</t>
  </si>
  <si>
    <t>√生效中</t>
  </si>
  <si>
    <t>√待生效</t>
  </si>
  <si>
    <t>公告编号</t>
  </si>
  <si>
    <t>公告名称</t>
  </si>
  <si>
    <t>生效状态</t>
  </si>
  <si>
    <t>测试公告4</t>
  </si>
  <si>
    <t>生效中</t>
  </si>
  <si>
    <t>测试公告3</t>
  </si>
  <si>
    <t>待生效</t>
  </si>
  <si>
    <t>测试公告2</t>
  </si>
  <si>
    <t>测试公告1</t>
  </si>
  <si>
    <t>公告列表需要记录所有通过GM后台发送的公告，以公告编号大小倒序排列。</t>
  </si>
  <si>
    <t>每次通过GM后台发送公告，将自动按顺序生成公告编号。</t>
  </si>
  <si>
    <t>生效状态包含4种：①生效中 ②待生效 ③已结束 ④已关闭</t>
  </si>
  <si>
    <t>"生效中"或"待生效"状态，【关闭】可点击。</t>
  </si>
  <si>
    <t>"已关闭"或"已结束"状态，【关闭】按钮置灰不可点击。</t>
  </si>
  <si>
    <t>点击详情弹出界面，即显示该公告配置的所有数据。</t>
  </si>
  <si>
    <t>公告模板id：</t>
  </si>
  <si>
    <t>下拉列表，读取announce表id</t>
  </si>
  <si>
    <t>起始时间</t>
  </si>
  <si>
    <t>结束时间</t>
  </si>
  <si>
    <t>公告链接：</t>
  </si>
  <si>
    <t>自动填充公告链接，可编辑</t>
  </si>
  <si>
    <t>除公告链接外所有信息必须录入数据，否则【发送】置灰不可点击。</t>
  </si>
  <si>
    <t>生效时间存在起始时间与结束时间，均需要使用网页时间模板：</t>
  </si>
  <si>
    <t>公告模板id</t>
  </si>
  <si>
    <t>公告标题</t>
  </si>
  <si>
    <t>公告链接</t>
  </si>
  <si>
    <t>打开该界面时自动读取announce表数据并更新公告模板。</t>
  </si>
  <si>
    <t xml:space="preserve">  8.兑换码</t>
  </si>
  <si>
    <t>兑换码列表</t>
  </si>
  <si>
    <t>兑换码生成</t>
  </si>
  <si>
    <t>兑换记录</t>
  </si>
  <si>
    <t>√持续生效</t>
  </si>
  <si>
    <t>√待使用</t>
  </si>
  <si>
    <t>√待开放</t>
  </si>
  <si>
    <t>√已使用</t>
  </si>
  <si>
    <t>√已失效</t>
  </si>
  <si>
    <t>√已废弃</t>
  </si>
  <si>
    <t>筛选：</t>
  </si>
  <si>
    <t>全选</t>
  </si>
  <si>
    <t>状态</t>
  </si>
  <si>
    <t>奖励串</t>
  </si>
  <si>
    <t>vip666</t>
  </si>
  <si>
    <t>重复生效</t>
  </si>
  <si>
    <t>废弃</t>
  </si>
  <si>
    <t>vip888</t>
  </si>
  <si>
    <t>待开放</t>
  </si>
  <si>
    <t>2;0;100</t>
  </si>
  <si>
    <t>vip999</t>
  </si>
  <si>
    <t>已使用</t>
  </si>
  <si>
    <t>chinano1</t>
  </si>
  <si>
    <t>待使用</t>
  </si>
  <si>
    <t>2;0;300</t>
  </si>
  <si>
    <t>jiyustudio</t>
  </si>
  <si>
    <t>已失效</t>
  </si>
  <si>
    <t>2;0;400</t>
  </si>
  <si>
    <t>已废弃</t>
  </si>
  <si>
    <t>2;0;500</t>
  </si>
  <si>
    <r>
      <rPr>
        <sz val="9"/>
        <color theme="1"/>
        <rFont val="微软雅黑"/>
        <charset val="134"/>
      </rPr>
      <t>兑换码列表需要记录所有兑换码情况，以兑换码编号大小</t>
    </r>
    <r>
      <rPr>
        <b/>
        <sz val="9"/>
        <color rgb="FFFF0000"/>
        <rFont val="微软雅黑"/>
        <charset val="134"/>
      </rPr>
      <t>正序</t>
    </r>
    <r>
      <rPr>
        <sz val="9"/>
        <color theme="1"/>
        <rFont val="微软雅黑"/>
        <charset val="134"/>
      </rPr>
      <t>排列。</t>
    </r>
  </si>
  <si>
    <t>存在状态及生效时间双重筛选功能，生效时间满足 兑换码起始时间＜筛选器起始时间或兑换码结束时间＞筛选器结束时间 则符合筛选条件。</t>
  </si>
  <si>
    <t>每次通过GM后台输出兑换码，将自动按顺序生成兑换码编号。</t>
  </si>
  <si>
    <t>状态包含6种：①持续生效 ②待使用 ③待开放 ④已使用 ⑤已失效 ⑥已废弃</t>
  </si>
  <si>
    <t>"持续生效"、"待使用"、"待开放"状态，【废弃】按钮可点击。</t>
  </si>
  <si>
    <t>"已使用"、"已失效"、"已废弃"状态，【废弃】按钮置灰不可点击。</t>
  </si>
  <si>
    <t>生成方式：</t>
  </si>
  <si>
    <t>手动生成</t>
  </si>
  <si>
    <t>自动生成</t>
  </si>
  <si>
    <t>兑换码：</t>
  </si>
  <si>
    <t>输入兑换码，区分大小写</t>
  </si>
  <si>
    <t>生成个数：</t>
  </si>
  <si>
    <t>输入生成个数</t>
  </si>
  <si>
    <t>唯一生效</t>
  </si>
  <si>
    <t>生成</t>
  </si>
  <si>
    <t>需要录入除生效时间外的所有信息，否则【生成】按钮置灰不可点击。</t>
  </si>
  <si>
    <t>若生成时未录入生效时间，则该兑换码永久生效。</t>
  </si>
  <si>
    <r>
      <rPr>
        <sz val="9"/>
        <color theme="1"/>
        <rFont val="微软雅黑"/>
        <charset val="134"/>
      </rPr>
      <t>每次请求(生成后)先检查输入栏语法是否符合输入规则，若不符合则弹出提示语</t>
    </r>
    <r>
      <rPr>
        <b/>
        <sz val="9"/>
        <color rgb="FFFF0000"/>
        <rFont val="微软雅黑"/>
        <charset val="134"/>
      </rPr>
      <t>"无法请求，语法错误"</t>
    </r>
    <r>
      <rPr>
        <sz val="9"/>
        <color theme="1"/>
        <rFont val="微软雅黑"/>
        <charset val="134"/>
      </rPr>
      <t>，若符合则进入请求状态。</t>
    </r>
  </si>
  <si>
    <t>生效类型分为2种类型：</t>
  </si>
  <si>
    <t>该兑换码仅能使用一次，被使用后兑换码失效。</t>
  </si>
  <si>
    <t>该类型状态于列表无法被改变为"重复生效"。</t>
  </si>
  <si>
    <t>该兑换码可被每个用户兑换一次，超过结束时间后自动失效。</t>
  </si>
  <si>
    <t>该类型状态于列表无法被改变为"待使用"。</t>
  </si>
  <si>
    <t>生效类型为重复生效被用户使用后在兑换码列表中不会改变状态，但需要记录该用户已使用过此兑换码。</t>
  </si>
  <si>
    <r>
      <rPr>
        <sz val="9"/>
        <color theme="1"/>
        <rFont val="微软雅黑"/>
        <charset val="134"/>
      </rPr>
      <t>手动生成时，兑换码存在字符数限制、仅为英文字符及数字、区分大小写，英文字符数限制为：6-16。若不满足字符数限制，则弹出提示语</t>
    </r>
    <r>
      <rPr>
        <b/>
        <sz val="9"/>
        <color rgb="FFFF0000"/>
        <rFont val="微软雅黑"/>
        <charset val="134"/>
      </rPr>
      <t>"无法请求，兑换码字符数错误"</t>
    </r>
    <r>
      <rPr>
        <sz val="9"/>
        <color theme="1"/>
        <rFont val="微软雅黑"/>
        <charset val="134"/>
      </rPr>
      <t>。</t>
    </r>
  </si>
  <si>
    <t>自动生成由后端自拟算法，生成12位兑换码，由大写字母、小写字母、数字随机混合组成，自动生成为一次性生成多个兑换码，生成结束后对照列表，若相同则重新生成，直至本次生成的所有兑换码唯一。</t>
  </si>
  <si>
    <r>
      <rPr>
        <sz val="9"/>
        <color theme="1"/>
        <rFont val="微软雅黑"/>
        <charset val="134"/>
      </rPr>
      <t>手动生成兑换码时，若兑换码已存在于兑换码列表则弹出提示语"</t>
    </r>
    <r>
      <rPr>
        <b/>
        <sz val="9"/>
        <color rgb="FFFF0000"/>
        <rFont val="微软雅黑"/>
        <charset val="134"/>
      </rPr>
      <t>请求失败，该兑换码已存在"</t>
    </r>
    <r>
      <rPr>
        <sz val="9"/>
        <color theme="1"/>
        <rFont val="微软雅黑"/>
        <charset val="134"/>
      </rPr>
      <t>。</t>
    </r>
  </si>
  <si>
    <r>
      <rPr>
        <sz val="9"/>
        <color theme="1"/>
        <rFont val="微软雅黑"/>
        <charset val="134"/>
      </rPr>
      <t>若生成成功则弹出提示语</t>
    </r>
    <r>
      <rPr>
        <b/>
        <sz val="9"/>
        <color rgb="FFFF0000"/>
        <rFont val="微软雅黑"/>
        <charset val="134"/>
      </rPr>
      <t>"已成功生成n个兑换码"</t>
    </r>
    <r>
      <rPr>
        <sz val="9"/>
        <color theme="1"/>
        <rFont val="微软雅黑"/>
        <charset val="134"/>
      </rPr>
      <t>，其中n为本次生成的兑换码数量。</t>
    </r>
  </si>
  <si>
    <t>兑换时间</t>
  </si>
  <si>
    <t>存在用户id及兑换时间双重筛选功能，兑换时间满足 起始时间-结束时间 区间内则符合筛选条件。</t>
  </si>
  <si>
    <t>仅记录兑换成功并根据需求更新兑换码状态。</t>
  </si>
  <si>
    <t xml:space="preserve">  9.版本维护</t>
  </si>
  <si>
    <t>版本环境</t>
  </si>
  <si>
    <t>确认变更后</t>
  </si>
  <si>
    <t>2页签</t>
  </si>
  <si>
    <t>停机维护</t>
  </si>
  <si>
    <t>当前状态</t>
  </si>
  <si>
    <t>预状态</t>
  </si>
  <si>
    <t>CDN相关</t>
  </si>
  <si>
    <t>0.5</t>
  </si>
  <si>
    <t>热更</t>
  </si>
  <si>
    <t>修改</t>
  </si>
  <si>
    <t>强更</t>
  </si>
  <si>
    <t>0.4</t>
  </si>
  <si>
    <t>0.3</t>
  </si>
  <si>
    <t>0.2</t>
  </si>
  <si>
    <t>0.1</t>
  </si>
  <si>
    <t>新增</t>
  </si>
  <si>
    <t>确认变更</t>
  </si>
  <si>
    <r>
      <rPr>
        <sz val="9"/>
        <color theme="1"/>
        <rFont val="微软雅黑"/>
        <charset val="134"/>
      </rPr>
      <t xml:space="preserve">版本号包含多个子版本，如 </t>
    </r>
    <r>
      <rPr>
        <b/>
        <sz val="9"/>
        <color theme="1"/>
        <rFont val="微软雅黑"/>
        <charset val="134"/>
      </rPr>
      <t>Version 0.5</t>
    </r>
    <r>
      <rPr>
        <sz val="9"/>
        <color theme="1"/>
        <rFont val="微软雅黑"/>
        <charset val="134"/>
      </rPr>
      <t xml:space="preserve"> 包含 </t>
    </r>
    <r>
      <rPr>
        <b/>
        <sz val="9"/>
        <color theme="1"/>
        <rFont val="微软雅黑"/>
        <charset val="134"/>
      </rPr>
      <t>Version 0.5.1</t>
    </r>
    <r>
      <rPr>
        <sz val="9"/>
        <color theme="1"/>
        <rFont val="微软雅黑"/>
        <charset val="134"/>
      </rPr>
      <t xml:space="preserve">~ </t>
    </r>
    <r>
      <rPr>
        <b/>
        <sz val="9"/>
        <color theme="1"/>
        <rFont val="微软雅黑"/>
        <charset val="134"/>
      </rPr>
      <t>Version 0.5.99</t>
    </r>
    <r>
      <rPr>
        <sz val="9"/>
        <color theme="1"/>
        <rFont val="微软雅黑"/>
        <charset val="134"/>
      </rPr>
      <t>。</t>
    </r>
  </si>
  <si>
    <t>当执行【新增】或【修改】操作后，将改变版本号的"当前状态"与"预状态"</t>
  </si>
  <si>
    <t>当执行【确认变更】按钮后，将版本号的"当前状态"变更为"预状态"，并清除"预状态"内容(变更为"-")</t>
  </si>
  <si>
    <t>当前状态为"热更"状态时，【修改】按钮可点击。</t>
  </si>
  <si>
    <t>当前状态为"废弃"状态时，【修改】置灰不可点击且"预状态"强制为"废弃"状态。</t>
  </si>
  <si>
    <t>若用户当前版本号处于"热更"状态，则根据CDN热更该版本号对应资源。</t>
  </si>
  <si>
    <t>若用户当前版本号处于"废弃"状态，则跳转至对应网址，需手动下载最新版本号安装包并覆盖安装。</t>
  </si>
  <si>
    <t>点击【新增】后【修改】按钮后可配置版本号，弹出以下界面：</t>
  </si>
  <si>
    <r>
      <rPr>
        <b/>
        <sz val="9"/>
        <color rgb="FFFF0000"/>
        <rFont val="微软雅黑"/>
        <charset val="134"/>
      </rPr>
      <t>仅能存在1个"热更"状态的版本号</t>
    </r>
    <r>
      <rPr>
        <sz val="9"/>
        <color theme="1"/>
        <rFont val="微软雅黑"/>
        <charset val="134"/>
      </rPr>
      <t>，低于该版本号的均被设定为"废弃"。</t>
    </r>
  </si>
  <si>
    <t>版本号：</t>
  </si>
  <si>
    <t>.</t>
  </si>
  <si>
    <t>当前状态：</t>
  </si>
  <si>
    <t>输入版本号后自动生成</t>
  </si>
  <si>
    <t>预状态：</t>
  </si>
  <si>
    <t>CDN相关1：</t>
  </si>
  <si>
    <t>输入CDN相关1</t>
  </si>
  <si>
    <t>CDN相关2：</t>
  </si>
  <si>
    <t>输入CDN相关2</t>
  </si>
  <si>
    <t>CDN相关3：</t>
  </si>
  <si>
    <t>输入CDN相关3</t>
  </si>
  <si>
    <t>点击修改保存数据。</t>
  </si>
  <si>
    <t>该界面下需要录入所有信息，否则【修改】按钮置灰不可点击。</t>
  </si>
  <si>
    <r>
      <rPr>
        <sz val="9"/>
        <color theme="1"/>
        <rFont val="微软雅黑"/>
        <charset val="134"/>
      </rPr>
      <t>若满足修改条件，点击【修改】按钮弹出提示语</t>
    </r>
    <r>
      <rPr>
        <b/>
        <sz val="9"/>
        <color rgb="FFFF0000"/>
        <rFont val="微软雅黑"/>
        <charset val="134"/>
      </rPr>
      <t>"修改成功"</t>
    </r>
    <r>
      <rPr>
        <sz val="9"/>
        <color theme="1"/>
        <rFont val="微软雅黑"/>
        <charset val="134"/>
      </rPr>
      <t>。否则弹出提示语</t>
    </r>
    <r>
      <rPr>
        <b/>
        <sz val="9"/>
        <color rgb="FFFF0000"/>
        <rFont val="微软雅黑"/>
        <charset val="134"/>
      </rPr>
      <t>"修改失败</t>
    </r>
    <r>
      <rPr>
        <sz val="9"/>
        <color theme="1"/>
        <rFont val="微软雅黑"/>
        <charset val="134"/>
      </rPr>
      <t>"。</t>
    </r>
  </si>
  <si>
    <r>
      <rPr>
        <sz val="9"/>
        <color theme="1"/>
        <rFont val="微软雅黑"/>
        <charset val="134"/>
      </rPr>
      <t>点击【确认变更】按钮，判断是否变更成功，弹出提示语</t>
    </r>
    <r>
      <rPr>
        <b/>
        <sz val="9"/>
        <color rgb="FFFF0000"/>
        <rFont val="微软雅黑"/>
        <charset val="134"/>
      </rPr>
      <t>"变更成功"</t>
    </r>
    <r>
      <rPr>
        <sz val="9"/>
        <color theme="1"/>
        <rFont val="微软雅黑"/>
        <charset val="134"/>
      </rPr>
      <t>并修改版本号状态，或</t>
    </r>
    <r>
      <rPr>
        <b/>
        <sz val="9"/>
        <color rgb="FFFF0000"/>
        <rFont val="微软雅黑"/>
        <charset val="134"/>
      </rPr>
      <t>"变更失败"</t>
    </r>
    <r>
      <rPr>
        <sz val="9"/>
        <color theme="1"/>
        <rFont val="微软雅黑"/>
        <charset val="134"/>
      </rPr>
      <t>并保留版本号状态。</t>
    </r>
  </si>
  <si>
    <t>维护时间</t>
  </si>
  <si>
    <t>备注</t>
  </si>
  <si>
    <t>待维护</t>
  </si>
  <si>
    <t>测试维护3</t>
  </si>
  <si>
    <t>编辑</t>
  </si>
  <si>
    <t>维护中</t>
  </si>
  <si>
    <t>测试维护2</t>
  </si>
  <si>
    <t>测试维护1</t>
  </si>
  <si>
    <t>点击【新增】或【编辑】按钮显示如下界面：</t>
  </si>
  <si>
    <t>维护时间：</t>
  </si>
  <si>
    <t>维护延后：</t>
  </si>
  <si>
    <t>输入维护延后秒数</t>
  </si>
  <si>
    <t>秒</t>
  </si>
  <si>
    <t>距离结束还有n秒</t>
  </si>
  <si>
    <t>需要录入起始时间与结束时间，否则【修改】按钮置灰不可点击。</t>
  </si>
  <si>
    <t>存在3种状态：①待维护 ②维护中 ③已结束</t>
  </si>
  <si>
    <t>"待维护"与"维护中"状态时可点击【编辑】按钮进入维护信息修改界面。</t>
  </si>
  <si>
    <t>"已结束"状态时【编辑】按钮置灰不可点击。</t>
  </si>
  <si>
    <t>当距离维护时间起始时间≤2小时，前端弹出横幅公告(需补充前端逻辑、多语言)。</t>
  </si>
  <si>
    <t xml:space="preserve">  10.订单</t>
  </si>
  <si>
    <t>订单号</t>
  </si>
  <si>
    <t>请输入数据</t>
  </si>
  <si>
    <t>商品备注</t>
  </si>
  <si>
    <t>商品id</t>
  </si>
  <si>
    <t>更新时间</t>
  </si>
  <si>
    <t>创建时间</t>
  </si>
  <si>
    <t>退款</t>
  </si>
  <si>
    <t>限时补给1-1</t>
  </si>
  <si>
    <t>正常</t>
  </si>
  <si>
    <t>限时补给1-2</t>
  </si>
  <si>
    <t>限时补给1-3</t>
  </si>
  <si>
    <t>直充-128元</t>
  </si>
  <si>
    <t>异常</t>
  </si>
  <si>
    <t>直充-68元</t>
  </si>
  <si>
    <t>默认显示所有订单数据，排序优先级：更新时间(近)&gt;订单号(大)</t>
  </si>
  <si>
    <t>存在"用户id"或"订单号"两类筛选</t>
  </si>
  <si>
    <t>退款状态为"异常"的订单加粗标红。</t>
  </si>
  <si>
    <t xml:space="preserve">  11.权限</t>
  </si>
  <si>
    <t>权限管理</t>
  </si>
  <si>
    <t>4页签</t>
  </si>
  <si>
    <t>用户管理</t>
  </si>
  <si>
    <t>白名单</t>
  </si>
  <si>
    <t>黑名单</t>
  </si>
  <si>
    <t>刷新</t>
  </si>
  <si>
    <t>ID</t>
  </si>
  <si>
    <t>说明</t>
  </si>
  <si>
    <t>超级管理员</t>
  </si>
  <si>
    <t>后台管理者</t>
  </si>
  <si>
    <t>重置密码</t>
  </si>
  <si>
    <t>删除</t>
  </si>
  <si>
    <t>一般管理员</t>
  </si>
  <si>
    <t>无法修改其他用户权限</t>
  </si>
  <si>
    <t>测试人员</t>
  </si>
  <si>
    <t>仅可使用GM命令</t>
  </si>
  <si>
    <t>继承临时版本逻辑，"角色名"修改为"权限身份"，需要在界面右上角显示，【+】按钮修改为【新增】按钮。</t>
  </si>
  <si>
    <t>按照界面需求文本说明定义"一般管理员"及"访客"的权限设定。</t>
  </si>
  <si>
    <t>账号管理</t>
  </si>
  <si>
    <t>账号</t>
  </si>
  <si>
    <t>admin</t>
  </si>
  <si>
    <t>test1</t>
  </si>
  <si>
    <t>test2</t>
  </si>
  <si>
    <t>继承临时版本逻辑，"角色名"修改为"账号"，【+】按钮修改为【新增】按钮。</t>
  </si>
  <si>
    <t>新增"权限身份"，需要展示账号的权限身份信息。</t>
  </si>
  <si>
    <t>Udid</t>
  </si>
  <si>
    <t>F6C5532C81919570801CE06F59B1415F.1003</t>
  </si>
  <si>
    <t>极光</t>
  </si>
  <si>
    <t>排序逻辑：编号由小到大。</t>
  </si>
  <si>
    <t>新增后自动生成编号，删除已存在的编号后，被删除编号无法被再次使用。</t>
  </si>
  <si>
    <t>点击【新增】按钮弹出界面如下：</t>
  </si>
  <si>
    <t>Udid：</t>
  </si>
  <si>
    <t>请输入设备Udid</t>
  </si>
  <si>
    <t>备注：</t>
  </si>
  <si>
    <t>请明确填写使用备注</t>
  </si>
  <si>
    <t>保存</t>
  </si>
  <si>
    <t>点击【保存】按钮后弹出"保存成功"并更新呢白名单列表数据。</t>
  </si>
  <si>
    <t>拟定为所有白名单设备可在任意时刻访问服务器，无视停机维护，具体权限由后端设计。</t>
  </si>
  <si>
    <t>除身份权限外，逻辑同白名单。</t>
  </si>
  <si>
    <t>黑名单设备无法连入服务器。</t>
  </si>
  <si>
    <t xml:space="preserve">  1.功能说明</t>
  </si>
  <si>
    <t>供内部人员提供管理游戏内容的平台</t>
  </si>
  <si>
    <t>基础功能</t>
  </si>
  <si>
    <t>后台账号权限管理</t>
  </si>
  <si>
    <t>主界面</t>
  </si>
  <si>
    <t>日志查看</t>
  </si>
  <si>
    <t>游戏配套功能</t>
  </si>
  <si>
    <t>服务器管理</t>
  </si>
  <si>
    <t>玩家账号管理</t>
  </si>
  <si>
    <t>邮件、公告</t>
  </si>
  <si>
    <t>客户端环境配置</t>
  </si>
  <si>
    <t>多语言</t>
  </si>
  <si>
    <t>卡池配置</t>
  </si>
  <si>
    <t xml:space="preserve"> 1.1 通用需求</t>
  </si>
  <si>
    <t>GM后台登录后，除了主页访问，所有有数据变更的接口需要有操作日志，包含操作ip和时间</t>
  </si>
  <si>
    <t>所有的数据变更的接口操作前需要进行弹窗进行二次确认，防止误操作</t>
  </si>
  <si>
    <t xml:space="preserve"> 2.后台账号权限管理</t>
  </si>
  <si>
    <t>权限管理主体采用rbac方法进行处理</t>
  </si>
  <si>
    <t>每个账号一个角色，每个角色绑定不同的权限</t>
  </si>
  <si>
    <t>系统创建的时候存在默认管理员 jiyugame</t>
  </si>
  <si>
    <t xml:space="preserve"> 2.1 登陆</t>
  </si>
  <si>
    <t>公司人员可以通过提供的用户名和密码登陆对应的账户</t>
  </si>
  <si>
    <t>每个账号在15分钟以内最多只能输错5次账号，输错5次以后当前账号拒绝登陆</t>
  </si>
  <si>
    <t>特殊要求：</t>
  </si>
  <si>
    <t>用户名需要再6位到30位之间</t>
  </si>
  <si>
    <t>密码6-30位之间，不允许输入除键盘常用按键以外的特殊字符</t>
  </si>
  <si>
    <t>每次登陆默持续6个小时，如果超过这个时间再次刷新界面，会自动返回登陆界面</t>
  </si>
  <si>
    <t>每次登陆的时候，记录登陆账号，登陆时间，登陆ip</t>
  </si>
  <si>
    <t>登录后默认进入主界面</t>
  </si>
  <si>
    <t>每次登陆会默认访问 上次登陆的服务器集群</t>
  </si>
  <si>
    <t xml:space="preserve"> 2.2 角色</t>
  </si>
  <si>
    <t>展示所有的角色 角色说明 拥有的模块名</t>
  </si>
  <si>
    <t>拥有按钮</t>
  </si>
  <si>
    <t>添加角色</t>
  </si>
  <si>
    <t>修改角色</t>
  </si>
  <si>
    <t>删除角色</t>
  </si>
  <si>
    <t>添加和修改包含内容  角色名称，角色说明，权限列表，</t>
  </si>
  <si>
    <t>权限列表通过配置表来渲染，只有模块-功能两级，如果存在二级权限，一定会存在对应的1级功能，</t>
  </si>
  <si>
    <t>如果功能室绑定在按钮上面的，按钮在加载的时候不会更新</t>
  </si>
  <si>
    <t>如果是绑定在界面上面的，那么在登录后就不会展示对应的菜单栏</t>
  </si>
  <si>
    <t>不具有对应的权限，后端不能调用对应的接口</t>
  </si>
  <si>
    <t>每个角色还会配置能够访问的服务器列表（dev/pre/release/master/master2.....）</t>
  </si>
  <si>
    <t xml:space="preserve"> 2.3 用户</t>
  </si>
  <si>
    <t>展示后台所有的用户列表</t>
  </si>
  <si>
    <t>列表字段</t>
  </si>
  <si>
    <t>角色</t>
  </si>
  <si>
    <t>登录次数</t>
  </si>
  <si>
    <t>上次登录时间</t>
  </si>
  <si>
    <t>上次登录ip</t>
  </si>
  <si>
    <t>按钮</t>
  </si>
  <si>
    <t>新增用户</t>
  </si>
  <si>
    <t>账号，角色</t>
  </si>
  <si>
    <t>默认初始密码jy123456</t>
  </si>
  <si>
    <t>修改用户</t>
  </si>
  <si>
    <t>删除用户</t>
  </si>
  <si>
    <t xml:space="preserve"> 2.4 主界面</t>
  </si>
  <si>
    <t>在主界面右上角 显示登陆账号，当前角色，登陆的服务器。 服务器点击后弹出列表可以进行修改</t>
  </si>
  <si>
    <t>点击右上角可以进入到修改密码的界面</t>
  </si>
  <si>
    <t xml:space="preserve"> 3.服务器管理</t>
  </si>
  <si>
    <t>在列表显示当前角色能够查看的所有的服务器集群的名称和其他信息</t>
  </si>
  <si>
    <t>其他信息包含所有的服务器配置的名称备注，以及当前服务器的配置文件的信息</t>
  </si>
  <si>
    <t xml:space="preserve"> 4.用户管理</t>
  </si>
  <si>
    <t>设计到玩家账号的相关操作</t>
  </si>
  <si>
    <t>主要功能：</t>
  </si>
  <si>
    <t>列表展示</t>
  </si>
  <si>
    <t>白名单列表-跳转至白名单 curd  按照服务器集群展示</t>
  </si>
  <si>
    <t>白名单 配置启用后，只允许白名单 列表内部的账号登陆该服务器集群</t>
  </si>
  <si>
    <t>黑名单列表-跳转至黑名单curd 按照服务器集群展示</t>
  </si>
  <si>
    <t>黑名单 配置启用后，不允许黑名单 列表内部的账号登陆该服务器集群</t>
  </si>
  <si>
    <t>查询条件：</t>
  </si>
  <si>
    <t>服务器集群</t>
  </si>
  <si>
    <t>登陆名</t>
  </si>
  <si>
    <t>userid</t>
  </si>
  <si>
    <t>roleId</t>
  </si>
  <si>
    <t>上次登录日期</t>
  </si>
  <si>
    <t>展示字段</t>
  </si>
  <si>
    <t>服务器集群id</t>
  </si>
  <si>
    <t>账号类型</t>
  </si>
  <si>
    <t>账号密码/其他来源...</t>
  </si>
  <si>
    <t>登录名</t>
  </si>
  <si>
    <t>账号状态</t>
  </si>
  <si>
    <t>是否锁定/锁定持续时间</t>
  </si>
  <si>
    <t>上线状态</t>
  </si>
  <si>
    <t>是否在线</t>
  </si>
  <si>
    <t>是否允许登陆</t>
  </si>
  <si>
    <t>是否允许登陆（根据黑白名单判断）</t>
  </si>
  <si>
    <t>查看资产列表（打开新的列表界面/包含资产，背包，装备/后期可扩展、保存修改玩家的仓库信息）</t>
  </si>
  <si>
    <t>复制玩家数据</t>
  </si>
  <si>
    <t>（将玩家的数据复制并且覆盖给指定的userid，包含资产，背包，装备/后期可扩展）</t>
  </si>
  <si>
    <t>踢下线</t>
  </si>
  <si>
    <t>加入黑名单</t>
  </si>
  <si>
    <t>锁定/解锁  账号</t>
  </si>
  <si>
    <t xml:space="preserve"> 5.邮件/公告</t>
  </si>
  <si>
    <t>邮件模板的管理和角色邮件列表和公告列表</t>
  </si>
  <si>
    <t>邮件模板：</t>
  </si>
  <si>
    <t>curd</t>
  </si>
  <si>
    <t>根据mail表的字段显示列表</t>
  </si>
  <si>
    <t>在mail基础上增加字段 来源是配置表或者是手动录入</t>
  </si>
  <si>
    <t>发送邮件列表</t>
  </si>
  <si>
    <t>默认查询GM后台发送的邮件列表</t>
  </si>
  <si>
    <t>能够根据userid或roleid 查询单个玩家的邮件列表</t>
  </si>
  <si>
    <t>默认按照发送时间倒序排列</t>
  </si>
  <si>
    <t>包含字段</t>
  </si>
  <si>
    <t>messageId</t>
  </si>
  <si>
    <t>模板id</t>
  </si>
  <si>
    <t>接受人员</t>
  </si>
  <si>
    <t>发送时间</t>
  </si>
  <si>
    <t>失效时间</t>
  </si>
  <si>
    <t>发送状态/失效状态</t>
  </si>
  <si>
    <t>显示人数</t>
  </si>
  <si>
    <t>根据默认给选中人员发送邮件</t>
  </si>
  <si>
    <t xml:space="preserve"> 6.GM命令</t>
  </si>
  <si>
    <t>分为两个子菜单</t>
  </si>
  <si>
    <t>执行GM命令</t>
  </si>
  <si>
    <t>GM命令执行记录</t>
  </si>
  <si>
    <t>4个参数</t>
  </si>
  <si>
    <t>服务器id，路由，参数，</t>
  </si>
  <si>
    <t>可以根据给选中的服务器id，执行预先在服务器中设置好的命令执行指定的参数</t>
  </si>
  <si>
    <t>如 服务器id dev  路由 11 参数 u:123123123 reward:1;0;3|2;0;3  给userid为123123123在dev上添加reward串</t>
  </si>
  <si>
    <t>包含指定账号的操作GM的所有操作日志</t>
  </si>
  <si>
    <t xml:space="preserve">  1.登陆</t>
  </si>
  <si>
    <t>登陆网址：</t>
  </si>
  <si>
    <t>服务器地址/login/index</t>
  </si>
  <si>
    <r>
      <rPr>
        <sz val="10"/>
        <color theme="1"/>
        <rFont val="微软雅黑"/>
        <charset val="134"/>
      </rPr>
      <t>① 在</t>
    </r>
    <r>
      <rPr>
        <b/>
        <sz val="10"/>
        <color theme="1"/>
        <rFont val="微软雅黑"/>
        <charset val="134"/>
      </rPr>
      <t>用户名</t>
    </r>
    <r>
      <rPr>
        <sz val="10"/>
        <color theme="1"/>
        <rFont val="微软雅黑"/>
        <charset val="134"/>
      </rPr>
      <t>输入栏输入账号</t>
    </r>
  </si>
  <si>
    <r>
      <rPr>
        <sz val="10"/>
        <color theme="1"/>
        <rFont val="微软雅黑"/>
        <charset val="134"/>
      </rPr>
      <t>② 在</t>
    </r>
    <r>
      <rPr>
        <b/>
        <sz val="10"/>
        <color theme="1"/>
        <rFont val="微软雅黑"/>
        <charset val="134"/>
      </rPr>
      <t>密码</t>
    </r>
    <r>
      <rPr>
        <sz val="10"/>
        <color theme="1"/>
        <rFont val="微软雅黑"/>
        <charset val="134"/>
      </rPr>
      <t>输入栏输入密码</t>
    </r>
  </si>
  <si>
    <r>
      <rPr>
        <sz val="10"/>
        <color theme="1"/>
        <rFont val="微软雅黑"/>
        <charset val="134"/>
      </rPr>
      <t>③ 点击</t>
    </r>
    <r>
      <rPr>
        <b/>
        <sz val="10"/>
        <color theme="1"/>
        <rFont val="微软雅黑"/>
        <charset val="134"/>
      </rPr>
      <t>登录</t>
    </r>
    <r>
      <rPr>
        <sz val="10"/>
        <color theme="1"/>
        <rFont val="微软雅黑"/>
        <charset val="134"/>
      </rPr>
      <t>按钮后，如果账号和密码正确，会登陆跳转至主界面</t>
    </r>
  </si>
  <si>
    <t>注：</t>
  </si>
  <si>
    <t>登陆默认持续6个小时，超出时间后，点击主界面任意按钮会自动返回登录界面</t>
  </si>
  <si>
    <t>每个账号15分钟内只能输错5次密码，超过5次，请联系管理员重置</t>
  </si>
  <si>
    <t xml:space="preserve"> 2.主界面</t>
  </si>
  <si>
    <t>登陆后显示主界面，显示个人信息和账号能够进行操作的操作列表</t>
  </si>
  <si>
    <t>点击主界面右上角用户名或者角色处，即可进入个人信息界面</t>
  </si>
  <si>
    <t>在个人信息界面可以进行密码修改</t>
  </si>
  <si>
    <t>在 旧密码：输入栏输入当前账号的密码</t>
  </si>
  <si>
    <t>在 新密码： 输入栏输入想要修改的新密码</t>
  </si>
  <si>
    <t>在 重复密码： 输入栏输入跟新密码输入栏相同新密码</t>
  </si>
  <si>
    <r>
      <rPr>
        <sz val="10"/>
        <color theme="1"/>
        <rFont val="微软雅黑"/>
        <charset val="134"/>
      </rPr>
      <t xml:space="preserve">点击 </t>
    </r>
    <r>
      <rPr>
        <b/>
        <sz val="10"/>
        <color theme="1"/>
        <rFont val="微软雅黑"/>
        <charset val="134"/>
      </rPr>
      <t xml:space="preserve">立即提交 </t>
    </r>
    <r>
      <rPr>
        <sz val="10"/>
        <color theme="1"/>
        <rFont val="微软雅黑"/>
        <charset val="134"/>
      </rPr>
      <t>按钮，如果旧密码正确，当前账号的密码就会修改成新密码</t>
    </r>
  </si>
  <si>
    <t xml:space="preserve"> 3.权限管理（限管理员账号）</t>
  </si>
  <si>
    <t>如果登陆的账号具有管理员权限，那么在权限模块可以对其他账号进行处理</t>
  </si>
  <si>
    <t>每个账号具有一个角色，每个账号的权限是账号对应的角色所对应的权限</t>
  </si>
  <si>
    <t>权限管理模块能够对所有的角色具有哪些权限进行管理</t>
  </si>
  <si>
    <t>账号管理能够修改所有账号的角色，新增账号，重置指定账号的密码</t>
  </si>
  <si>
    <t xml:space="preserve"> 3.1 权限管理</t>
  </si>
  <si>
    <t>权限列表展示所有角色的信息，包含角色id，角色名称，说明，以及所有的操作</t>
  </si>
  <si>
    <t>可以对现有的角色进行编辑，以及删除</t>
  </si>
  <si>
    <t>如果角色正在被使用则无法删除</t>
  </si>
  <si>
    <t>id为1的超级管理员无法删除</t>
  </si>
  <si>
    <t xml:space="preserve"> 3.1.1 新增角色</t>
  </si>
  <si>
    <t>点击列表左上角 加号 按钮，会弹出添加角色的表单</t>
  </si>
  <si>
    <t>表单说明：</t>
  </si>
  <si>
    <t>角色名称：</t>
  </si>
  <si>
    <t>要添加的角色的名称</t>
  </si>
  <si>
    <t>最多30个字符</t>
  </si>
  <si>
    <t>要添加的角色的说明</t>
  </si>
  <si>
    <t>最多60个字符</t>
  </si>
  <si>
    <t>权限列表：</t>
  </si>
  <si>
    <t>角色对应的权限列表</t>
  </si>
  <si>
    <t>白名单机制，只有具有权限才能访问</t>
  </si>
  <si>
    <t>立即提交：</t>
  </si>
  <si>
    <t>表单填完以后，点击立即提交就能新增角色</t>
  </si>
  <si>
    <t xml:space="preserve"> 3.1.2 修改角色权限</t>
  </si>
  <si>
    <t>点击列表中想修改的角色的那一行的编辑按钮，即可弹出对应角色的修改权限列表</t>
  </si>
  <si>
    <t>要修改的角色名称</t>
  </si>
  <si>
    <t>要修改的角色的说明</t>
  </si>
  <si>
    <t>表单填完以后，点击立即提交就能修改角色信息</t>
  </si>
  <si>
    <t xml:space="preserve"> 3.1.3 删除角色</t>
  </si>
  <si>
    <t>点击列表中想删除的角色的那一行的删除按钮，点击确定后即可删除指定角色</t>
  </si>
  <si>
    <t>如果一个角色有账号在使用，那么无法被删除</t>
  </si>
  <si>
    <t xml:space="preserve"> 3.2 用户管理</t>
  </si>
  <si>
    <t>账号展示所有账号的信息，包含账号名，以及所有的操作</t>
  </si>
  <si>
    <t>账号为jyAdmin的超级管理员无法删除</t>
  </si>
  <si>
    <t xml:space="preserve"> 3.2.1 新增账号</t>
  </si>
  <si>
    <t>点击列表左上角 加号 按钮，会弹出添加账号的表单</t>
  </si>
  <si>
    <t>用户名:</t>
  </si>
  <si>
    <t>要添加的账号名</t>
  </si>
  <si>
    <t>角色：</t>
  </si>
  <si>
    <t>下拉选择角色，分配权限</t>
  </si>
  <si>
    <t>表单填完以后，点击立即提交就能新增账号</t>
  </si>
  <si>
    <t>默认密码 jy123456</t>
  </si>
  <si>
    <t xml:space="preserve"> 3.2.2 修改账号</t>
  </si>
  <si>
    <t>点击列表中想修改的账号的那一行的编辑按钮，即可弹出对应角色的修改表单</t>
  </si>
  <si>
    <t>超级管理员无法修改</t>
  </si>
  <si>
    <t>表单填完以后，点击立即提交就能修改账号权限</t>
  </si>
  <si>
    <t xml:space="preserve"> 3.2.3 删除账号</t>
  </si>
  <si>
    <t>点击列表中想删除的账号的那一行的删除按钮，点击确定后即可删除指定角色</t>
  </si>
  <si>
    <t xml:space="preserve"> 3.2.4 重置密码</t>
  </si>
  <si>
    <t>点击重置密码按钮，把账号密码重置为jy123456</t>
  </si>
  <si>
    <t xml:space="preserve"> 4.用户列表</t>
  </si>
  <si>
    <t xml:space="preserve"> 4.1 查询用户</t>
  </si>
  <si>
    <t>在输入栏输入 用户的userid(通过游戏内右图处红色区域处获取) 点击搜索即可查询出用户信息</t>
  </si>
  <si>
    <t>包含</t>
  </si>
  <si>
    <t>玩家ID</t>
  </si>
  <si>
    <t>玩家的userid</t>
  </si>
  <si>
    <t>玩家当前的名称</t>
  </si>
  <si>
    <t>玩家当前时候被限制登录</t>
  </si>
  <si>
    <t>玩家当前是否在线</t>
  </si>
  <si>
    <t>对玩家的操作列表</t>
  </si>
  <si>
    <t>操作按钮包含</t>
  </si>
  <si>
    <t>查看玩家资产</t>
  </si>
  <si>
    <t>弹出玩家的金币，钻石，装备，道具的列表</t>
  </si>
  <si>
    <t>输入另外一个账号的userid，将当前账号的所有数据复制到</t>
  </si>
  <si>
    <t>输入的userid中</t>
  </si>
  <si>
    <t>让玩家强制下线</t>
  </si>
  <si>
    <t>锁定/解除锁定</t>
  </si>
  <si>
    <t>切换玩家的登录限制状态，锁定的玩家无法登陆</t>
  </si>
  <si>
    <t xml:space="preserve"> 5.GM命令</t>
  </si>
  <si>
    <t>通过预设的命令 和参数，执行不同的服务器功能</t>
  </si>
  <si>
    <t>具体命令参考 GM命令</t>
  </si>
  <si>
    <t>getReward(1;0;500)增加500体力</t>
  </si>
  <si>
    <t xml:space="preserve"> 6.邮件</t>
  </si>
  <si>
    <t xml:space="preserve"> 6.1 邮件列表</t>
  </si>
  <si>
    <t>查询所有未发送邮件，收件人为1是全服，否则就是具体用户id</t>
  </si>
  <si>
    <t xml:space="preserve"> 6.2 发送邮件</t>
  </si>
  <si>
    <t>模板邮件需要填写的参数</t>
  </si>
  <si>
    <t>临时邮件需要的参数</t>
  </si>
  <si>
    <t>模板邮件使用的是定义好的模板，临时模板是自定义的模板，所以需要填写更多的参数。</t>
  </si>
  <si>
    <t xml:space="preserve"> 6.3 邮件模板</t>
  </si>
  <si>
    <t xml:space="preserve"> 7.礼包</t>
  </si>
  <si>
    <t xml:space="preserve"> 7.1 礼包列表</t>
  </si>
  <si>
    <t>礼包列表可筛选状态，也可选择所有状态</t>
  </si>
  <si>
    <t xml:space="preserve"> 7.2 礼包配置</t>
  </si>
  <si>
    <t>礼包配置选择模板（如需加新的礼包请联系季语）</t>
  </si>
  <si>
    <t>礼包配置选择开始时间,结束时间由模板的有效期自动计算</t>
  </si>
  <si>
    <t xml:space="preserve"> 7.2 礼包模板</t>
  </si>
  <si>
    <t xml:space="preserve"> 8.活动</t>
  </si>
  <si>
    <t xml:space="preserve"> 8.1 活动列表</t>
  </si>
  <si>
    <t xml:space="preserve"> 8.2 活动配置</t>
  </si>
  <si>
    <t>选择活动模板（如需添加新活动联系季语）</t>
  </si>
  <si>
    <t>选择开始时间，结束时间由模板决定自动计算（永久活动，填写开始结束时间一致）</t>
  </si>
  <si>
    <t xml:space="preserve"> 8.3 活动模板</t>
  </si>
  <si>
    <t xml:space="preserve"> 9.抽奖管理</t>
  </si>
  <si>
    <t xml:space="preserve"> 9.1 宝箱列表</t>
  </si>
  <si>
    <t xml:space="preserve"> 9.2 宝箱配置</t>
  </si>
  <si>
    <t>选择宝箱模板（如需添加模板请联系季语）</t>
  </si>
  <si>
    <t>定时发送填写一个大于当前的时间定时发送</t>
  </si>
  <si>
    <t xml:space="preserve"> 9.3 宝箱模板</t>
  </si>
  <si>
    <t xml:space="preserve"> 10.公告</t>
  </si>
  <si>
    <t xml:space="preserve"> 10.1 公告列表</t>
  </si>
  <si>
    <t xml:space="preserve"> 10.2 发送公告</t>
  </si>
  <si>
    <t>选择公告模板（如需添加模板请联系季语）</t>
  </si>
  <si>
    <t>生效时间选择起始时间</t>
  </si>
  <si>
    <t xml:space="preserve"> 10.3 公告模板</t>
  </si>
  <si>
    <t xml:space="preserve"> 11.兑换码</t>
  </si>
  <si>
    <t xml:space="preserve"> 11.1 兑换码列表</t>
  </si>
  <si>
    <t>公告列表展示所有公告的数据和信息，并且能够推送新的公告</t>
  </si>
  <si>
    <t xml:space="preserve"> 11.2 新增兑换码</t>
  </si>
  <si>
    <t>点击左上角弹出添加公告的表单</t>
  </si>
  <si>
    <t>输入公告的详细内容和多语言</t>
  </si>
  <si>
    <t>输入文本参数</t>
  </si>
  <si>
    <t>输入有效期</t>
  </si>
  <si>
    <t>点击立即提交即可保存新的公告</t>
  </si>
  <si>
    <t xml:space="preserve"> 11.3 兑换列表</t>
  </si>
  <si>
    <t xml:space="preserve"> 12.版本维护</t>
  </si>
  <si>
    <t xml:space="preserve"> 12.1 版本环境</t>
  </si>
  <si>
    <t xml:space="preserve"> 12.2 停机维护</t>
  </si>
  <si>
    <t>查询停机维护的列表</t>
  </si>
  <si>
    <t>编辑停机维护数据</t>
  </si>
  <si>
    <t>管理员账号</t>
  </si>
  <si>
    <t>jyAdmin</t>
  </si>
  <si>
    <t>密码</t>
  </si>
  <si>
    <t>jy23456</t>
  </si>
  <si>
    <t>管理员</t>
  </si>
  <si>
    <t>id</t>
  </si>
  <si>
    <t>模快</t>
  </si>
  <si>
    <t>测试步骤</t>
  </si>
  <si>
    <t>预期结果</t>
  </si>
  <si>
    <t>测试结果</t>
  </si>
  <si>
    <t>登陆</t>
  </si>
  <si>
    <t>正常登陆</t>
  </si>
  <si>
    <t>输入正确的账号和密码</t>
  </si>
  <si>
    <t>提示登陆成功，并且跳转到主界面</t>
  </si>
  <si>
    <t>错误提示1</t>
  </si>
  <si>
    <t>输入正确的账号和错误的密码1次</t>
  </si>
  <si>
    <t>提示账号或密码错误</t>
  </si>
  <si>
    <t>输入正确的账号和错误的密码5次后，输入正确的账号和密码</t>
  </si>
  <si>
    <t>提示账号已锁定</t>
  </si>
  <si>
    <t>个人信息</t>
  </si>
  <si>
    <t>个人信息展示</t>
  </si>
  <si>
    <t>登陆成功，查看主界面</t>
  </si>
  <si>
    <t>右上角展示正确的个人信息</t>
  </si>
  <si>
    <t>个人信息修改界面</t>
  </si>
  <si>
    <t>点击个人信息</t>
  </si>
  <si>
    <t>展示个人信息页签</t>
  </si>
  <si>
    <t>修改密码1</t>
  </si>
  <si>
    <t>输入正确的旧密码，新密码和重复密码相同，点击立即提交</t>
  </si>
  <si>
    <t>提示密码修改成功，退出后用新密码可以登陆，旧密码不能登陆</t>
  </si>
  <si>
    <t>修改密码2</t>
  </si>
  <si>
    <t>输入正确的旧密码，新密码和重复密码不同，点击立即提交</t>
  </si>
  <si>
    <t>提示请确认输入的密码</t>
  </si>
  <si>
    <t>修改密码3</t>
  </si>
  <si>
    <t>输入错误的旧密码，新密码和重复密码相同，点击立即提交</t>
  </si>
  <si>
    <t>提示密码错误</t>
  </si>
  <si>
    <t>角色列表</t>
  </si>
  <si>
    <t>点击权限管理</t>
  </si>
  <si>
    <t>正确展示角色列表页签</t>
  </si>
  <si>
    <t>增加角色1</t>
  </si>
  <si>
    <t>点击加号</t>
  </si>
  <si>
    <t>展示添加角色菜单</t>
  </si>
  <si>
    <t>增加角色2</t>
  </si>
  <si>
    <t>输入角色名称和备注，权限列表，点击立即提交</t>
  </si>
  <si>
    <t>提示角色添加成功，并且在其他页面（账号管理）的下拉菜单中</t>
  </si>
  <si>
    <t>编辑角色1</t>
  </si>
  <si>
    <t>点击编辑</t>
  </si>
  <si>
    <t>展示编辑角色菜单，并且角色历史信息正确</t>
  </si>
  <si>
    <t>编辑角色2</t>
  </si>
  <si>
    <t>修改角色名称和备注，权限列表，点击立即提交</t>
  </si>
  <si>
    <t>提示角色修改成功，并且在其他页面（账号管理）的下拉菜单中</t>
  </si>
  <si>
    <t>删除角色1</t>
  </si>
  <si>
    <t>点击已经被分配账号角色的删除按钮</t>
  </si>
  <si>
    <t>提示当前角色正在使用，无法删除</t>
  </si>
  <si>
    <t>删除角色2</t>
  </si>
  <si>
    <t>点击未被分配账号角色的删除按钮</t>
  </si>
  <si>
    <t>提示角色删除成功，并且不在其他页面（账号管理）的下拉菜单中</t>
  </si>
  <si>
    <t>增加账号1</t>
  </si>
  <si>
    <t>展示添加账号菜单</t>
  </si>
  <si>
    <t>增加账号2</t>
  </si>
  <si>
    <t>输入账号名称，下拉选择角色，点击立即提交</t>
  </si>
  <si>
    <t>提示账号添加成功，可以登陆这个账号，并且权限正确</t>
  </si>
  <si>
    <t>编辑账号1</t>
  </si>
  <si>
    <t>展示编辑账号菜单，并且账号历史信息正确</t>
  </si>
  <si>
    <t>编辑账号2</t>
  </si>
  <si>
    <t>修改账号名称和备注，权限列表，点击立即提交</t>
  </si>
  <si>
    <t>提示账号修改成功，可以登陆这个账号，并且权限正确</t>
  </si>
  <si>
    <t>删除账号</t>
  </si>
  <si>
    <t>点击删除</t>
  </si>
  <si>
    <t>提示删除成功，并且已登录的账号无法继续使用</t>
  </si>
  <si>
    <t>用户列表</t>
  </si>
  <si>
    <t>点击用户管理</t>
  </si>
  <si>
    <t>展示用户管理页签</t>
  </si>
  <si>
    <t>查询用户</t>
  </si>
  <si>
    <t>查询一个存在的userid</t>
  </si>
  <si>
    <t>展示正确的玩家信息</t>
  </si>
  <si>
    <t>点击玩家资产</t>
  </si>
  <si>
    <t>展示玩家资产列表，并且玩家资产列表正确</t>
  </si>
  <si>
    <t>注册一个新的玩家账号，获取userid，在弹出的菜单输入新的userid。</t>
  </si>
  <si>
    <t>登陆新的玩家账号，查看玩家资产和搜索的userid相同</t>
  </si>
  <si>
    <t>点击踢下线</t>
  </si>
  <si>
    <t>在线的玩家账号自动离线，无法操作</t>
  </si>
  <si>
    <t>锁定1</t>
  </si>
  <si>
    <t>点击锁定</t>
  </si>
  <si>
    <t>已锁定的账号无法登陆</t>
  </si>
  <si>
    <t>解锁</t>
  </si>
  <si>
    <t>搜索已被锁定登陆的账号，点击接触锁定</t>
  </si>
  <si>
    <t>该账号可以登陆</t>
  </si>
  <si>
    <t>点击公告</t>
  </si>
  <si>
    <t>正确的展示历史的所有公告</t>
  </si>
  <si>
    <t>新增公告</t>
  </si>
  <si>
    <t>点击加号，完整的填入所有信息，点击立即提交</t>
  </si>
  <si>
    <t>1.列表自动刷新展示新的公告列表
2.登陆游戏账号可以查看到新的公告
3.已在线的游戏账号可以查看新的公告</t>
  </si>
  <si>
    <t>推送分享</t>
  </si>
  <si>
    <t>领取多个游戏账号的分享后，点击推送分享按钮</t>
  </si>
  <si>
    <t>登陆多个游戏账号后查看分享可以领取奖励，并且分享图片更新</t>
  </si>
  <si>
    <t xml:space="preserve">  GM命令</t>
  </si>
  <si>
    <t>命令</t>
  </si>
  <si>
    <t>功能说明</t>
  </si>
  <si>
    <t>参数说明</t>
  </si>
  <si>
    <t>参数示例</t>
  </si>
  <si>
    <t>getReward(1;0;500)</t>
  </si>
  <si>
    <t>给userid增加资源</t>
  </si>
  <si>
    <t>增加500体力</t>
  </si>
  <si>
    <t>getReward(1;0500)</t>
  </si>
  <si>
    <t>getReward(2;0;500)</t>
  </si>
  <si>
    <t>增加500宝石</t>
  </si>
  <si>
    <t>getReward(3;0;50000)</t>
  </si>
  <si>
    <t>增加50000金币</t>
  </si>
  <si>
    <t>getReward(4;0;50000)</t>
  </si>
  <si>
    <t>增加50000经验</t>
  </si>
  <si>
    <t>getReward(5;10001;3)</t>
  </si>
  <si>
    <t>增加3张改名卡</t>
  </si>
  <si>
    <t>getReward(6;0;4)</t>
  </si>
  <si>
    <t>增加4小时挂机金币</t>
  </si>
  <si>
    <t>getReward(7;0;8)</t>
  </si>
  <si>
    <t>增加8小时挂机经验</t>
  </si>
  <si>
    <t>getReward(11;151;10)</t>
  </si>
  <si>
    <t>增加1级橙-3手里剑</t>
  </si>
  <si>
    <t>cleanBag</t>
  </si>
  <si>
    <t>userid清理背包</t>
  </si>
  <si>
    <t>删除该玩家所有物品</t>
  </si>
  <si>
    <t>cleanEquip</t>
  </si>
  <si>
    <t>userid清理装备</t>
  </si>
  <si>
    <t>删除该玩家所有装备</t>
  </si>
  <si>
    <t>模块</t>
  </si>
  <si>
    <t>需求要点</t>
  </si>
  <si>
    <t>需求</t>
  </si>
  <si>
    <t>名城</t>
  </si>
  <si>
    <t>三级名城外观上有等级递进关系
位置固定与地形有所结合，拥有自己换色区域
有通用造型，后续会补充专属文明的专属造型
换色区域</t>
  </si>
  <si>
    <t>通用一级名城</t>
  </si>
  <si>
    <t>通用二级名城</t>
  </si>
  <si>
    <t>通用三级名城</t>
  </si>
  <si>
    <t>名城罩子</t>
  </si>
  <si>
    <t>适合不同名城的罩子</t>
  </si>
  <si>
    <t>用在各级名城</t>
  </si>
  <si>
    <t>名城外观变化</t>
  </si>
  <si>
    <t>NPC阶段、中立阶段、玩家占领阶段外观略有区别，如旗帜、换色</t>
  </si>
  <si>
    <t>区别城市状态</t>
  </si>
  <si>
    <t>蛮族哨站</t>
  </si>
  <si>
    <t>蛮族联盟旗帜造型</t>
  </si>
  <si>
    <t>通用蛮族哨站</t>
  </si>
  <si>
    <t>边界与封锁区域</t>
  </si>
  <si>
    <t>每个封锁区域有边界，且严丝合缝
非边界部分也要有封锁提示（危险、敌对）
三级名城对应3级封锁区域</t>
  </si>
  <si>
    <t>一级名城封锁区域</t>
  </si>
  <si>
    <t>二级名城封锁区域</t>
  </si>
  <si>
    <t>三级名城封锁区域</t>
  </si>
  <si>
    <t>封锁区域解除</t>
  </si>
  <si>
    <t>封锁区域解除时，播放一个区域解除动画</t>
  </si>
  <si>
    <t>表达区域消失</t>
  </si>
  <si>
    <t>关联物件</t>
  </si>
  <si>
    <t>一看就是蛮族分格，但又总体符合帝国世界观
如红警中的尤里建筑</t>
  </si>
  <si>
    <t>巡逻士兵小队</t>
  </si>
  <si>
    <t>补给队</t>
  </si>
  <si>
    <t>蛮族侦查兵小队</t>
  </si>
  <si>
    <t>补给营地</t>
  </si>
  <si>
    <t>武将boss</t>
  </si>
  <si>
    <t>关联表达</t>
  </si>
  <si>
    <t>城市与关联物件的关联表达</t>
  </si>
  <si>
    <t>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</si>
</sst>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1"/>
      <color theme="1"/>
      <name val="等线"/>
      <charset val="134"/>
      <scheme val="minor"/>
    </font>
    <font>
      <sz val="11"/>
      <color theme="1"/>
      <name val="Microsoft YaHei Light"/>
      <charset val="134"/>
    </font>
    <font>
      <b/>
      <sz val="11"/>
      <color theme="0"/>
      <name val="Microsoft YaHei Light"/>
      <charset val="134"/>
    </font>
    <font>
      <b/>
      <sz val="16"/>
      <color theme="0"/>
      <name val="微软雅黑"/>
      <charset val="134"/>
    </font>
    <font>
      <b/>
      <sz val="9"/>
      <color theme="0"/>
      <name val="微软雅黑"/>
      <charset val="134"/>
    </font>
    <font>
      <b/>
      <sz val="9"/>
      <name val="微软雅黑"/>
      <charset val="134"/>
    </font>
    <font>
      <sz val="9"/>
      <name val="微软雅黑"/>
      <charset val="134"/>
    </font>
    <font>
      <sz val="10"/>
      <color theme="1"/>
      <name val="微软雅黑"/>
      <charset val="134"/>
    </font>
    <font>
      <b/>
      <sz val="10"/>
      <color theme="1"/>
      <name val="微软雅黑"/>
      <charset val="134"/>
    </font>
    <font>
      <b/>
      <sz val="12"/>
      <color theme="0"/>
      <name val="微软雅黑"/>
      <charset val="134"/>
    </font>
    <font>
      <sz val="12"/>
      <color theme="1"/>
      <name val="微软雅黑"/>
      <charset val="134"/>
    </font>
    <font>
      <sz val="10"/>
      <color theme="1"/>
      <name val="等线"/>
      <charset val="134"/>
      <scheme val="minor"/>
    </font>
    <font>
      <sz val="9"/>
      <color theme="1"/>
      <name val="微软雅黑"/>
      <charset val="134"/>
    </font>
    <font>
      <sz val="9"/>
      <color rgb="FFFF0000"/>
      <name val="微软雅黑"/>
      <charset val="134"/>
    </font>
    <font>
      <b/>
      <sz val="9"/>
      <color theme="1"/>
      <name val="微软雅黑"/>
      <charset val="134"/>
    </font>
    <font>
      <b/>
      <sz val="9"/>
      <color theme="3" tint="0.4"/>
      <name val="微软雅黑"/>
      <charset val="134"/>
    </font>
    <font>
      <b/>
      <sz val="9"/>
      <color rgb="FFFF0000"/>
      <name val="微软雅黑"/>
      <charset val="134"/>
    </font>
    <font>
      <sz val="16"/>
      <color theme="1"/>
      <name val="微软雅黑"/>
      <charset val="134"/>
    </font>
    <font>
      <sz val="11"/>
      <color theme="1"/>
      <name val="微软雅黑"/>
      <charset val="134"/>
    </font>
    <font>
      <b/>
      <sz val="11"/>
      <color theme="1"/>
      <name val="微软雅黑"/>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8"/>
      <color rgb="FFFF0000"/>
      <name val="微软雅黑"/>
      <charset val="134"/>
    </font>
    <font>
      <sz val="9"/>
      <name val="宋体"/>
      <charset val="134"/>
    </font>
    <font>
      <b/>
      <sz val="9"/>
      <name val="宋体"/>
      <charset val="134"/>
    </font>
  </fonts>
  <fills count="47">
    <fill>
      <patternFill patternType="none"/>
    </fill>
    <fill>
      <patternFill patternType="gray125"/>
    </fill>
    <fill>
      <patternFill patternType="solid">
        <fgColor theme="1"/>
        <bgColor indexed="64"/>
      </patternFill>
    </fill>
    <fill>
      <patternFill patternType="solid">
        <fgColor theme="7" tint="0.799981688894314"/>
        <bgColor indexed="64"/>
      </patternFill>
    </fill>
    <fill>
      <patternFill patternType="solid">
        <fgColor theme="0"/>
        <bgColor indexed="64"/>
      </patternFill>
    </fill>
    <fill>
      <patternFill patternType="solid">
        <fgColor theme="1" tint="0.249977111117893"/>
        <bgColor indexed="64"/>
      </patternFill>
    </fill>
    <fill>
      <patternFill patternType="solid">
        <fgColor theme="1" tint="0.35"/>
        <bgColor indexed="64"/>
      </patternFill>
    </fill>
    <fill>
      <patternFill patternType="solid">
        <fgColor rgb="FFFFF3CA"/>
        <bgColor indexed="64"/>
      </patternFill>
    </fill>
    <fill>
      <patternFill patternType="solid">
        <fgColor theme="6" tint="0.8"/>
        <bgColor indexed="64"/>
      </patternFill>
    </fill>
    <fill>
      <patternFill patternType="solid">
        <fgColor theme="5" tint="0.6"/>
        <bgColor indexed="64"/>
      </patternFill>
    </fill>
    <fill>
      <patternFill patternType="solid">
        <fgColor theme="2"/>
        <bgColor indexed="64"/>
      </patternFill>
    </fill>
    <fill>
      <patternFill patternType="solid">
        <fgColor theme="4" tint="0.8"/>
        <bgColor indexed="64"/>
      </patternFill>
    </fill>
    <fill>
      <patternFill patternType="solid">
        <fgColor theme="4" tint="0.6"/>
        <bgColor indexed="64"/>
      </patternFill>
    </fill>
    <fill>
      <patternFill patternType="solid">
        <fgColor theme="9" tint="0.8"/>
        <bgColor indexed="64"/>
      </patternFill>
    </fill>
    <fill>
      <patternFill patternType="solid">
        <fgColor theme="0" tint="-0.5"/>
        <bgColor indexed="64"/>
      </patternFill>
    </fill>
    <fill>
      <patternFill patternType="solid">
        <fgColor rgb="FFFF8441"/>
        <bgColor indexed="64"/>
      </patternFill>
    </fill>
    <fill>
      <patternFill patternType="solid">
        <fgColor theme="1" tint="0.149998474074526"/>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8" borderId="20"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21" applyNumberFormat="0" applyFill="0" applyAlignment="0" applyProtection="0">
      <alignment vertical="center"/>
    </xf>
    <xf numFmtId="0" fontId="26" fillId="0" borderId="21" applyNumberFormat="0" applyFill="0" applyAlignment="0" applyProtection="0">
      <alignment vertical="center"/>
    </xf>
    <xf numFmtId="0" fontId="27" fillId="0" borderId="22" applyNumberFormat="0" applyFill="0" applyAlignment="0" applyProtection="0">
      <alignment vertical="center"/>
    </xf>
    <xf numFmtId="0" fontId="27" fillId="0" borderId="0" applyNumberFormat="0" applyFill="0" applyBorder="0" applyAlignment="0" applyProtection="0">
      <alignment vertical="center"/>
    </xf>
    <xf numFmtId="0" fontId="28" fillId="19" borderId="23" applyNumberFormat="0" applyAlignment="0" applyProtection="0">
      <alignment vertical="center"/>
    </xf>
    <xf numFmtId="0" fontId="29" fillId="20" borderId="24" applyNumberFormat="0" applyAlignment="0" applyProtection="0">
      <alignment vertical="center"/>
    </xf>
    <xf numFmtId="0" fontId="30" fillId="20" borderId="23" applyNumberFormat="0" applyAlignment="0" applyProtection="0">
      <alignment vertical="center"/>
    </xf>
    <xf numFmtId="0" fontId="31" fillId="21" borderId="25" applyNumberFormat="0" applyAlignment="0" applyProtection="0">
      <alignment vertical="center"/>
    </xf>
    <xf numFmtId="0" fontId="32" fillId="0" borderId="26" applyNumberFormat="0" applyFill="0" applyAlignment="0" applyProtection="0">
      <alignment vertical="center"/>
    </xf>
    <xf numFmtId="0" fontId="33" fillId="0" borderId="27" applyNumberFormat="0" applyFill="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8" fillId="3"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8" fillId="17"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7" fillId="46" borderId="0" applyNumberFormat="0" applyBorder="0" applyAlignment="0" applyProtection="0">
      <alignment vertical="center"/>
    </xf>
  </cellStyleXfs>
  <cellXfs count="113">
    <xf numFmtId="0" fontId="0" fillId="0" borderId="0" xfId="0"/>
    <xf numFmtId="0" fontId="1" fillId="0" borderId="0" xfId="0" applyFont="1"/>
    <xf numFmtId="0" fontId="2"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1" xfId="0" applyFont="1" applyFill="1" applyBorder="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3" borderId="4" xfId="0" applyFont="1" applyFill="1" applyBorder="1" applyAlignment="1">
      <alignment horizontal="center" vertical="center" wrapText="1"/>
    </xf>
    <xf numFmtId="0" fontId="0" fillId="0" borderId="0" xfId="0" applyBorder="1"/>
    <xf numFmtId="0" fontId="0" fillId="4" borderId="0" xfId="0" applyFill="1"/>
    <xf numFmtId="0" fontId="3" fillId="5" borderId="0" xfId="0" applyFont="1" applyFill="1" applyAlignment="1">
      <alignment vertical="center"/>
    </xf>
    <xf numFmtId="0" fontId="4"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6" fillId="8" borderId="5" xfId="0" applyFont="1" applyFill="1" applyBorder="1" applyAlignment="1">
      <alignment horizontal="center" vertical="center"/>
    </xf>
    <xf numFmtId="0" fontId="7" fillId="4" borderId="0" xfId="0" applyFont="1" applyFill="1" applyAlignment="1">
      <alignment vertic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7" fillId="4" borderId="0" xfId="0" applyFont="1" applyFill="1" applyAlignment="1">
      <alignment horizontal="left" vertical="center"/>
    </xf>
    <xf numFmtId="0" fontId="4" fillId="6" borderId="6"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8" xfId="0" applyFont="1" applyFill="1" applyBorder="1" applyAlignment="1">
      <alignment horizontal="center" vertical="center"/>
    </xf>
    <xf numFmtId="0" fontId="6" fillId="8" borderId="6"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8" fillId="4" borderId="0" xfId="0" applyFont="1" applyFill="1" applyAlignment="1">
      <alignment vertical="center"/>
    </xf>
    <xf numFmtId="0" fontId="9" fillId="5" borderId="0" xfId="0" applyFont="1" applyFill="1"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2" fillId="4" borderId="0" xfId="0" applyFont="1" applyFill="1" applyAlignment="1">
      <alignment horizontal="center" vertical="center"/>
    </xf>
    <xf numFmtId="0" fontId="5" fillId="8" borderId="5" xfId="0" applyFont="1" applyFill="1" applyBorder="1" applyAlignment="1">
      <alignment horizontal="center" vertical="center"/>
    </xf>
    <xf numFmtId="0" fontId="13" fillId="4" borderId="0" xfId="0" applyFont="1" applyFill="1" applyAlignment="1">
      <alignment vertical="center"/>
    </xf>
    <xf numFmtId="0" fontId="12" fillId="4" borderId="0" xfId="0" applyFont="1" applyFill="1" applyAlignment="1">
      <alignment vertical="center"/>
    </xf>
    <xf numFmtId="0" fontId="14" fillId="4" borderId="0" xfId="0" applyFont="1" applyFill="1" applyAlignment="1">
      <alignment horizontal="center" vertical="center"/>
    </xf>
    <xf numFmtId="0" fontId="14" fillId="9" borderId="5" xfId="0" applyFont="1" applyFill="1" applyBorder="1" applyAlignment="1">
      <alignment horizontal="center" vertical="center"/>
    </xf>
    <xf numFmtId="0" fontId="12" fillId="10" borderId="5" xfId="0" applyFont="1" applyFill="1" applyBorder="1" applyAlignment="1">
      <alignment horizontal="center" vertical="center" wrapText="1"/>
    </xf>
    <xf numFmtId="0" fontId="12" fillId="10" borderId="9" xfId="0" applyFont="1" applyFill="1" applyBorder="1" applyAlignment="1">
      <alignment horizontal="center" vertical="center"/>
    </xf>
    <xf numFmtId="0" fontId="12" fillId="10" borderId="10" xfId="0" applyFont="1" applyFill="1" applyBorder="1" applyAlignment="1">
      <alignment horizontal="center" vertical="center"/>
    </xf>
    <xf numFmtId="0" fontId="12" fillId="10" borderId="11" xfId="0" applyFont="1" applyFill="1" applyBorder="1" applyAlignment="1">
      <alignment horizontal="center" vertical="center"/>
    </xf>
    <xf numFmtId="0" fontId="12" fillId="10" borderId="12" xfId="0" applyFont="1" applyFill="1" applyBorder="1" applyAlignment="1">
      <alignment horizontal="center" vertical="center"/>
    </xf>
    <xf numFmtId="0" fontId="12" fillId="11" borderId="5" xfId="0" applyFont="1" applyFill="1" applyBorder="1" applyAlignment="1">
      <alignment horizontal="center" vertical="center"/>
    </xf>
    <xf numFmtId="0" fontId="14" fillId="12" borderId="5" xfId="0" applyFont="1" applyFill="1" applyBorder="1" applyAlignment="1">
      <alignment horizontal="center" vertical="center"/>
    </xf>
    <xf numFmtId="0" fontId="15" fillId="4" borderId="6" xfId="0" applyFont="1" applyFill="1" applyBorder="1" applyAlignment="1">
      <alignment horizontal="center" vertical="center"/>
    </xf>
    <xf numFmtId="0" fontId="15" fillId="4" borderId="8" xfId="0" applyFont="1" applyFill="1" applyBorder="1" applyAlignment="1">
      <alignment horizontal="center" vertical="center"/>
    </xf>
    <xf numFmtId="0" fontId="16" fillId="4" borderId="0" xfId="0" applyFont="1" applyFill="1" applyAlignment="1">
      <alignment vertical="center"/>
    </xf>
    <xf numFmtId="0" fontId="12" fillId="10" borderId="5"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10" borderId="13" xfId="0" applyFont="1" applyFill="1" applyBorder="1" applyAlignment="1">
      <alignment horizontal="center" vertical="center"/>
    </xf>
    <xf numFmtId="0" fontId="12" fillId="10" borderId="14" xfId="0" applyFont="1" applyFill="1" applyBorder="1" applyAlignment="1">
      <alignment horizontal="center" vertical="center"/>
    </xf>
    <xf numFmtId="0" fontId="12" fillId="10" borderId="15" xfId="0" applyFont="1" applyFill="1" applyBorder="1" applyAlignment="1">
      <alignment horizontal="center" vertical="center"/>
    </xf>
    <xf numFmtId="0" fontId="12" fillId="10" borderId="16" xfId="0" applyFont="1" applyFill="1" applyBorder="1" applyAlignment="1">
      <alignment horizontal="center" vertical="center"/>
    </xf>
    <xf numFmtId="0" fontId="15" fillId="4" borderId="7"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7" xfId="0" applyFont="1" applyFill="1" applyBorder="1" applyAlignment="1">
      <alignment horizontal="center" vertical="center"/>
    </xf>
    <xf numFmtId="0" fontId="14" fillId="13" borderId="5" xfId="0" applyFont="1" applyFill="1" applyBorder="1" applyAlignment="1">
      <alignment horizontal="center" vertical="center"/>
    </xf>
    <xf numFmtId="0" fontId="14" fillId="4" borderId="5" xfId="0" applyFont="1" applyFill="1" applyBorder="1" applyAlignment="1">
      <alignment horizontal="center" vertical="center"/>
    </xf>
    <xf numFmtId="0" fontId="12" fillId="10" borderId="0" xfId="0" applyFont="1" applyFill="1" applyAlignment="1">
      <alignment horizontal="right" vertical="center"/>
    </xf>
    <xf numFmtId="0" fontId="12" fillId="10" borderId="0" xfId="0" applyFont="1" applyFill="1" applyAlignment="1">
      <alignment horizontal="center" vertical="center"/>
    </xf>
    <xf numFmtId="0" fontId="12" fillId="4" borderId="16" xfId="0" applyFont="1" applyFill="1" applyBorder="1" applyAlignment="1">
      <alignment horizontal="center" vertical="center"/>
    </xf>
    <xf numFmtId="0" fontId="13" fillId="10" borderId="0" xfId="0" applyFont="1" applyFill="1" applyAlignment="1">
      <alignment horizontal="center" vertical="center"/>
    </xf>
    <xf numFmtId="0" fontId="12" fillId="4" borderId="14" xfId="0" applyFont="1" applyFill="1" applyBorder="1" applyAlignment="1">
      <alignment horizontal="center" vertical="center"/>
    </xf>
    <xf numFmtId="0" fontId="16" fillId="4" borderId="0" xfId="0" applyFont="1" applyFill="1" applyAlignment="1">
      <alignment horizontal="center" vertical="center"/>
    </xf>
    <xf numFmtId="0" fontId="14" fillId="10" borderId="0" xfId="0" applyFont="1" applyFill="1" applyAlignment="1">
      <alignment horizontal="center" vertical="center"/>
    </xf>
    <xf numFmtId="0" fontId="14" fillId="10" borderId="0" xfId="0" applyFont="1" applyFill="1" applyAlignment="1">
      <alignment vertical="center"/>
    </xf>
    <xf numFmtId="0" fontId="14" fillId="10" borderId="14" xfId="0" applyFont="1" applyFill="1" applyBorder="1" applyAlignment="1">
      <alignment horizontal="center" vertical="center"/>
    </xf>
    <xf numFmtId="0" fontId="14" fillId="10" borderId="5" xfId="0" applyFont="1" applyFill="1" applyBorder="1" applyAlignment="1">
      <alignment horizontal="center" vertical="center"/>
    </xf>
    <xf numFmtId="0" fontId="12" fillId="4" borderId="0" xfId="0" applyFont="1" applyFill="1" applyAlignment="1">
      <alignment horizontal="right" vertical="center"/>
    </xf>
    <xf numFmtId="0" fontId="16" fillId="12" borderId="5" xfId="0" applyFont="1" applyFill="1" applyBorder="1" applyAlignment="1">
      <alignment horizontal="center" vertical="center"/>
    </xf>
    <xf numFmtId="0" fontId="14" fillId="14" borderId="5" xfId="0" applyFont="1" applyFill="1" applyBorder="1" applyAlignment="1">
      <alignment horizontal="center" vertical="center"/>
    </xf>
    <xf numFmtId="0" fontId="12" fillId="4" borderId="5" xfId="0" applyFont="1" applyFill="1" applyBorder="1" applyAlignment="1">
      <alignment vertical="center"/>
    </xf>
    <xf numFmtId="0" fontId="12" fillId="4" borderId="8" xfId="0" applyFont="1" applyFill="1" applyBorder="1" applyAlignment="1">
      <alignment horizontal="center" vertical="center"/>
    </xf>
    <xf numFmtId="0" fontId="13" fillId="10" borderId="6" xfId="0" applyFont="1" applyFill="1" applyBorder="1" applyAlignment="1">
      <alignment horizontal="center" vertical="center"/>
    </xf>
    <xf numFmtId="0" fontId="13" fillId="10" borderId="8" xfId="0" applyFont="1" applyFill="1" applyBorder="1" applyAlignment="1">
      <alignment horizontal="center" vertical="center"/>
    </xf>
    <xf numFmtId="0" fontId="13" fillId="10" borderId="7" xfId="0" applyFont="1" applyFill="1" applyBorder="1" applyAlignment="1">
      <alignment horizontal="center" vertical="center"/>
    </xf>
    <xf numFmtId="0" fontId="15" fillId="4" borderId="5" xfId="0" applyFont="1" applyFill="1" applyBorder="1" applyAlignment="1">
      <alignment horizontal="center" vertical="center"/>
    </xf>
    <xf numFmtId="49" fontId="12" fillId="4" borderId="5" xfId="0" applyNumberFormat="1" applyFont="1" applyFill="1" applyBorder="1" applyAlignment="1">
      <alignment horizontal="center" vertical="center"/>
    </xf>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xf>
    <xf numFmtId="0" fontId="12" fillId="4" borderId="17" xfId="0" applyFont="1" applyFill="1" applyBorder="1" applyAlignment="1">
      <alignment horizontal="center" vertical="center"/>
    </xf>
    <xf numFmtId="0" fontId="14" fillId="10" borderId="6"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7" xfId="0" applyFont="1" applyFill="1" applyBorder="1" applyAlignment="1">
      <alignment horizontal="center" vertical="center"/>
    </xf>
    <xf numFmtId="0" fontId="15" fillId="4" borderId="11" xfId="0" applyFont="1" applyFill="1" applyBorder="1" applyAlignment="1">
      <alignment horizontal="center" vertical="center"/>
    </xf>
    <xf numFmtId="0" fontId="15" fillId="4" borderId="12" xfId="0" applyFont="1" applyFill="1" applyBorder="1" applyAlignment="1">
      <alignment horizontal="center" vertical="center"/>
    </xf>
    <xf numFmtId="0" fontId="15" fillId="4" borderId="15" xfId="0" applyFont="1" applyFill="1" applyBorder="1" applyAlignment="1">
      <alignment horizontal="center" vertical="center"/>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12" fillId="4" borderId="13" xfId="0" applyFont="1" applyFill="1" applyBorder="1" applyAlignment="1">
      <alignment horizontal="center" vertical="center"/>
    </xf>
    <xf numFmtId="0" fontId="12" fillId="4" borderId="18" xfId="0" applyFont="1" applyFill="1" applyBorder="1" applyAlignment="1">
      <alignment horizontal="center" vertical="center"/>
    </xf>
    <xf numFmtId="0" fontId="12" fillId="4" borderId="15" xfId="0" applyFont="1" applyFill="1" applyBorder="1" applyAlignment="1">
      <alignment horizontal="center" vertical="center"/>
    </xf>
    <xf numFmtId="0" fontId="14" fillId="4" borderId="0" xfId="0" applyFont="1" applyFill="1" applyAlignment="1">
      <alignment vertical="center"/>
    </xf>
    <xf numFmtId="0" fontId="12" fillId="4" borderId="5" xfId="0" applyNumberFormat="1" applyFont="1" applyFill="1" applyBorder="1" applyAlignment="1">
      <alignment horizontal="center" vertical="center"/>
    </xf>
    <xf numFmtId="0" fontId="16" fillId="4" borderId="5" xfId="0" applyFont="1" applyFill="1" applyBorder="1" applyAlignment="1">
      <alignment horizontal="center" vertical="center"/>
    </xf>
    <xf numFmtId="0" fontId="14" fillId="15" borderId="5" xfId="0" applyFont="1" applyFill="1" applyBorder="1" applyAlignment="1">
      <alignment horizontal="center" vertical="center"/>
    </xf>
    <xf numFmtId="0" fontId="17" fillId="4" borderId="0" xfId="0" applyFont="1" applyFill="1" applyAlignment="1">
      <alignment horizontal="center"/>
    </xf>
    <xf numFmtId="0" fontId="10" fillId="4" borderId="0" xfId="0" applyFont="1" applyFill="1"/>
    <xf numFmtId="0" fontId="18" fillId="4" borderId="0" xfId="0" applyFont="1" applyFill="1"/>
    <xf numFmtId="0" fontId="3" fillId="16" borderId="0" xfId="0" applyFont="1" applyFill="1" applyAlignment="1">
      <alignment horizontal="left" vertical="center"/>
    </xf>
    <xf numFmtId="0" fontId="17" fillId="16" borderId="0" xfId="0" applyFont="1" applyFill="1" applyAlignment="1">
      <alignment horizontal="center"/>
    </xf>
    <xf numFmtId="0" fontId="18" fillId="17" borderId="19" xfId="0" applyFont="1" applyFill="1" applyBorder="1" applyAlignment="1">
      <alignment horizontal="center" vertical="center"/>
    </xf>
    <xf numFmtId="0" fontId="18" fillId="0" borderId="19" xfId="0" applyFont="1" applyBorder="1" applyAlignment="1">
      <alignment horizontal="center" vertical="center"/>
    </xf>
    <xf numFmtId="14" fontId="18" fillId="0" borderId="19" xfId="0" applyNumberFormat="1" applyFont="1" applyBorder="1" applyAlignment="1">
      <alignment horizontal="center" vertical="center"/>
    </xf>
    <xf numFmtId="0" fontId="19" fillId="4" borderId="0" xfId="0" applyFont="1"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F3CA"/>
      <color rgb="00FF8441"/>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www.wps.cn/officeDocument/2020/cellImage" Target="cellimag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workbookViewId="0">
      <selection activeCell="A551" sqref="A551:N551"/>
    </sheetView>
  </sheetViews>
  <sheetFormatPr defaultColWidth="9" defaultRowHeight="16.5" outlineLevelCol="7"/>
  <cols>
    <col min="1" max="2" width="9" style="106"/>
    <col min="3" max="4" width="15.4666666666667" style="106" customWidth="1"/>
    <col min="5" max="5" width="115.333333333333" style="106" customWidth="1"/>
    <col min="6" max="16384" width="9" style="106"/>
  </cols>
  <sheetData>
    <row r="1" s="104" customFormat="1" ht="25.5" customHeight="1" spans="1:8">
      <c r="A1" s="107" t="s">
        <v>0</v>
      </c>
      <c r="B1" s="108"/>
      <c r="C1" s="108"/>
      <c r="D1" s="108"/>
      <c r="E1" s="108"/>
      <c r="F1" s="108"/>
      <c r="G1" s="108"/>
      <c r="H1" s="108"/>
    </row>
    <row r="3" s="105" customFormat="1" ht="18" customHeight="1" spans="1:8">
      <c r="A3" s="34"/>
      <c r="B3" s="33" t="s">
        <v>1</v>
      </c>
      <c r="C3" s="33"/>
      <c r="D3" s="33"/>
      <c r="E3" s="33"/>
      <c r="F3" s="33"/>
      <c r="G3" s="33"/>
      <c r="H3" s="33"/>
    </row>
    <row r="5" spans="2:5">
      <c r="B5" s="109" t="s">
        <v>2</v>
      </c>
      <c r="C5" s="109" t="s">
        <v>3</v>
      </c>
      <c r="D5" s="109" t="s">
        <v>4</v>
      </c>
      <c r="E5" s="109" t="s">
        <v>5</v>
      </c>
    </row>
    <row r="6" spans="2:5">
      <c r="B6" s="110" t="s">
        <v>6</v>
      </c>
      <c r="C6" s="110" t="s">
        <v>7</v>
      </c>
      <c r="D6" s="111">
        <v>45216</v>
      </c>
      <c r="E6" s="110" t="s">
        <v>8</v>
      </c>
    </row>
    <row r="7" spans="2:5">
      <c r="B7" s="110" t="s">
        <v>9</v>
      </c>
      <c r="C7" s="110" t="s">
        <v>10</v>
      </c>
      <c r="D7" s="111">
        <v>45432</v>
      </c>
      <c r="E7" s="110" t="s">
        <v>11</v>
      </c>
    </row>
    <row r="8" spans="2:5">
      <c r="B8" s="110" t="s">
        <v>12</v>
      </c>
      <c r="C8" s="110" t="s">
        <v>13</v>
      </c>
      <c r="D8" s="111">
        <v>45433</v>
      </c>
      <c r="E8" s="110" t="s">
        <v>14</v>
      </c>
    </row>
    <row r="9" spans="2:5">
      <c r="B9" s="110"/>
      <c r="C9" s="110"/>
      <c r="D9" s="111"/>
      <c r="E9" s="110"/>
    </row>
    <row r="10" spans="2:5">
      <c r="B10" s="110"/>
      <c r="C10" s="110"/>
      <c r="D10" s="111"/>
      <c r="E10" s="110"/>
    </row>
    <row r="11" spans="2:5">
      <c r="B11" s="110"/>
      <c r="C11" s="110"/>
      <c r="D11" s="111"/>
      <c r="E11" s="110"/>
    </row>
    <row r="12" spans="2:5">
      <c r="B12" s="110"/>
      <c r="C12" s="110"/>
      <c r="D12" s="111"/>
      <c r="E12" s="110"/>
    </row>
    <row r="19" spans="2:2">
      <c r="B19" s="112"/>
    </row>
  </sheetData>
  <pageMargins left="0.7" right="0.7" top="0.75" bottom="0.75" header="0.3" footer="0.3"/>
  <pageSetup paperSize="9" orientation="portrait"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AE641"/>
  <sheetViews>
    <sheetView zoomScale="145" zoomScaleNormal="145" workbookViewId="0">
      <selection activeCell="A551" sqref="A544:N554"/>
    </sheetView>
  </sheetViews>
  <sheetFormatPr defaultColWidth="9.00833333333333" defaultRowHeight="16.5" customHeight="1"/>
  <cols>
    <col min="1" max="16381" width="9.00833333333333" style="36" customWidth="1"/>
  </cols>
  <sheetData>
    <row r="1" s="13" customFormat="1" ht="25.5" customHeight="1" spans="1:31">
      <c r="A1" s="15" t="s">
        <v>15</v>
      </c>
      <c r="B1" s="15"/>
      <c r="C1" s="15"/>
      <c r="D1" s="15"/>
      <c r="E1" s="15"/>
      <c r="F1" s="15"/>
      <c r="G1" s="15"/>
      <c r="H1" s="15"/>
      <c r="I1" s="15"/>
      <c r="J1" s="15"/>
      <c r="K1" s="15"/>
      <c r="L1" s="15"/>
      <c r="M1" s="15"/>
      <c r="N1" s="15"/>
      <c r="O1" s="19"/>
      <c r="P1" s="19"/>
      <c r="Q1" s="19"/>
      <c r="R1" s="19"/>
      <c r="S1" s="19"/>
      <c r="T1" s="19"/>
      <c r="U1" s="19"/>
      <c r="V1" s="19"/>
      <c r="W1" s="19"/>
      <c r="X1" s="19"/>
      <c r="Y1" s="19"/>
      <c r="Z1" s="19"/>
      <c r="AA1" s="19"/>
      <c r="AB1" s="19"/>
      <c r="AC1" s="19"/>
      <c r="AD1" s="19"/>
      <c r="AE1" s="19"/>
    </row>
    <row r="3" customHeight="1" spans="2:3">
      <c r="B3" s="16">
        <v>1</v>
      </c>
      <c r="C3" s="37" t="s">
        <v>16</v>
      </c>
    </row>
    <row r="4" customHeight="1" spans="2:3">
      <c r="B4" s="16">
        <v>2</v>
      </c>
      <c r="C4" s="37" t="s">
        <v>17</v>
      </c>
    </row>
    <row r="5" customHeight="1" spans="2:4">
      <c r="B5" s="16">
        <v>3</v>
      </c>
      <c r="C5" s="37" t="s">
        <v>18</v>
      </c>
      <c r="D5" s="38" t="s">
        <v>19</v>
      </c>
    </row>
    <row r="6" customHeight="1" spans="2:4">
      <c r="B6" s="16">
        <v>4</v>
      </c>
      <c r="C6" s="37" t="s">
        <v>20</v>
      </c>
      <c r="D6" s="39" t="s">
        <v>21</v>
      </c>
    </row>
    <row r="7" customHeight="1" spans="2:4">
      <c r="B7" s="16">
        <v>5</v>
      </c>
      <c r="C7" s="37" t="s">
        <v>22</v>
      </c>
      <c r="D7" s="38"/>
    </row>
    <row r="8" customHeight="1" spans="2:3">
      <c r="B8" s="16">
        <v>6</v>
      </c>
      <c r="C8" s="37" t="s">
        <v>23</v>
      </c>
    </row>
    <row r="9" customHeight="1" spans="2:4">
      <c r="B9" s="16">
        <v>7</v>
      </c>
      <c r="C9" s="37" t="s">
        <v>24</v>
      </c>
      <c r="D9" s="38" t="s">
        <v>19</v>
      </c>
    </row>
    <row r="10" customHeight="1" spans="2:4">
      <c r="B10" s="16">
        <v>8</v>
      </c>
      <c r="C10" s="37" t="s">
        <v>25</v>
      </c>
      <c r="D10" s="39" t="s">
        <v>21</v>
      </c>
    </row>
    <row r="11" customHeight="1" spans="2:4">
      <c r="B11" s="16">
        <v>9</v>
      </c>
      <c r="C11" s="37" t="s">
        <v>26</v>
      </c>
      <c r="D11" s="38" t="s">
        <v>27</v>
      </c>
    </row>
    <row r="12" customHeight="1" spans="2:4">
      <c r="B12" s="16">
        <v>10</v>
      </c>
      <c r="C12" s="37" t="s">
        <v>28</v>
      </c>
      <c r="D12" s="39" t="s">
        <v>21</v>
      </c>
    </row>
    <row r="13" customHeight="1" spans="2:3">
      <c r="B13" s="16">
        <v>11</v>
      </c>
      <c r="C13" s="37" t="s">
        <v>29</v>
      </c>
    </row>
    <row r="14" customFormat="1" customHeight="1" spans="1:3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row>
    <row r="15" s="13" customFormat="1" ht="25.5" customHeight="1" spans="1:31">
      <c r="A15" s="15" t="s">
        <v>30</v>
      </c>
      <c r="B15" s="15"/>
      <c r="C15" s="15"/>
      <c r="D15" s="15"/>
      <c r="E15" s="15"/>
      <c r="F15" s="15"/>
      <c r="G15" s="15"/>
      <c r="H15" s="15"/>
      <c r="I15" s="15"/>
      <c r="J15" s="15"/>
      <c r="K15" s="15"/>
      <c r="L15" s="15"/>
      <c r="M15" s="15"/>
      <c r="N15" s="15"/>
      <c r="O15" s="19"/>
      <c r="P15" s="19"/>
      <c r="Q15" s="19"/>
      <c r="R15" s="19"/>
      <c r="S15" s="19"/>
      <c r="T15" s="19"/>
      <c r="U15" s="19"/>
      <c r="V15" s="19"/>
      <c r="W15" s="19"/>
      <c r="X15" s="19"/>
      <c r="Y15" s="19"/>
      <c r="Z15" s="19"/>
      <c r="AA15" s="19"/>
      <c r="AB15" s="19"/>
      <c r="AC15" s="19"/>
      <c r="AD15" s="19"/>
      <c r="AE15" s="19"/>
    </row>
    <row r="17" customHeight="1" spans="2:14">
      <c r="B17" s="40" t="s">
        <v>31</v>
      </c>
      <c r="C17" s="41" t="s">
        <v>32</v>
      </c>
      <c r="D17" s="41"/>
      <c r="E17" s="42" t="s">
        <v>33</v>
      </c>
      <c r="F17" s="43"/>
      <c r="G17" s="44"/>
      <c r="H17" s="44"/>
      <c r="I17" s="44"/>
      <c r="J17" s="44"/>
      <c r="K17" s="56"/>
      <c r="L17" s="57" t="s">
        <v>34</v>
      </c>
      <c r="M17" s="52" t="s">
        <v>35</v>
      </c>
      <c r="N17" s="52" t="s">
        <v>36</v>
      </c>
    </row>
    <row r="18" customHeight="1" spans="3:14">
      <c r="C18" s="41"/>
      <c r="D18" s="41"/>
      <c r="E18" s="42"/>
      <c r="F18" s="45"/>
      <c r="G18" s="46"/>
      <c r="H18" s="46"/>
      <c r="I18" s="46"/>
      <c r="J18" s="46"/>
      <c r="K18" s="58"/>
      <c r="L18" s="59"/>
      <c r="M18" s="52"/>
      <c r="N18" s="52"/>
    </row>
    <row r="19" customHeight="1" spans="3:5">
      <c r="C19" s="47" t="s">
        <v>37</v>
      </c>
      <c r="D19" s="47"/>
      <c r="E19" s="48" t="s">
        <v>16</v>
      </c>
    </row>
    <row r="20" customHeight="1" spans="3:4">
      <c r="C20" s="47"/>
      <c r="D20" s="47"/>
    </row>
    <row r="21" customHeight="1" spans="3:9">
      <c r="C21" s="47"/>
      <c r="D21" s="47"/>
      <c r="F21" s="40" t="s">
        <v>38</v>
      </c>
      <c r="G21" s="49" t="s">
        <v>39</v>
      </c>
      <c r="H21" s="50"/>
      <c r="I21" s="60"/>
    </row>
    <row r="22" customHeight="1" spans="3:9">
      <c r="C22" s="47"/>
      <c r="D22" s="47"/>
      <c r="F22" s="40" t="s">
        <v>40</v>
      </c>
      <c r="G22" s="49" t="s">
        <v>41</v>
      </c>
      <c r="H22" s="50"/>
      <c r="I22" s="60"/>
    </row>
    <row r="23" customHeight="1" spans="3:4">
      <c r="C23" s="47"/>
      <c r="D23" s="47"/>
    </row>
    <row r="24" customHeight="1" spans="3:6">
      <c r="C24" s="47"/>
      <c r="D24" s="47"/>
      <c r="F24" s="48" t="s">
        <v>42</v>
      </c>
    </row>
    <row r="25" customHeight="1" spans="3:4">
      <c r="C25" s="47"/>
      <c r="D25" s="47"/>
    </row>
    <row r="26" customHeight="1" spans="3:4">
      <c r="C26" s="47"/>
      <c r="D26" s="47"/>
    </row>
    <row r="27" customHeight="1" spans="3:4">
      <c r="C27" s="47"/>
      <c r="D27" s="47"/>
    </row>
    <row r="28" customHeight="1" spans="3:4">
      <c r="C28" s="47"/>
      <c r="D28" s="47"/>
    </row>
    <row r="29" customHeight="1" spans="3:4">
      <c r="C29" s="47"/>
      <c r="D29" s="47"/>
    </row>
    <row r="31" customHeight="1" spans="2:4">
      <c r="B31" s="40" t="s">
        <v>43</v>
      </c>
      <c r="C31" s="36">
        <v>1</v>
      </c>
      <c r="D31" s="39" t="s">
        <v>44</v>
      </c>
    </row>
    <row r="32" customHeight="1" spans="2:4">
      <c r="B32" s="40"/>
      <c r="C32" s="36">
        <v>2</v>
      </c>
      <c r="D32" s="39" t="s">
        <v>45</v>
      </c>
    </row>
    <row r="33" customHeight="1" spans="3:9">
      <c r="C33" s="36">
        <v>2</v>
      </c>
      <c r="D33" s="39" t="s">
        <v>46</v>
      </c>
      <c r="E33" s="39"/>
      <c r="F33" s="39"/>
      <c r="G33" s="39"/>
      <c r="H33" s="39"/>
      <c r="I33" s="39"/>
    </row>
    <row r="34" customHeight="1" spans="3:9">
      <c r="C34" s="36">
        <v>3</v>
      </c>
      <c r="D34" s="39" t="s">
        <v>47</v>
      </c>
      <c r="E34" s="39"/>
      <c r="F34" s="39"/>
      <c r="G34" s="39"/>
      <c r="H34" s="39"/>
      <c r="I34" s="39"/>
    </row>
    <row r="35" customHeight="1" spans="3:9">
      <c r="C35" s="36">
        <v>4</v>
      </c>
      <c r="D35" s="39" t="s">
        <v>48</v>
      </c>
      <c r="E35" s="39"/>
      <c r="F35" s="39"/>
      <c r="G35" s="39"/>
      <c r="H35" s="39"/>
      <c r="I35" s="39"/>
    </row>
    <row r="36" customHeight="1" spans="4:9">
      <c r="D36" s="39"/>
      <c r="E36" s="39" t="s">
        <v>49</v>
      </c>
      <c r="F36" s="39"/>
      <c r="G36" s="39"/>
      <c r="H36" s="39"/>
      <c r="I36" s="39"/>
    </row>
    <row r="37" customHeight="1" spans="3:9">
      <c r="C37" s="36">
        <v>5</v>
      </c>
      <c r="D37" s="39" t="s">
        <v>50</v>
      </c>
      <c r="E37" s="39"/>
      <c r="F37" s="39"/>
      <c r="G37" s="39"/>
      <c r="H37" s="39"/>
      <c r="I37" s="39"/>
    </row>
    <row r="38" customHeight="1" spans="4:9">
      <c r="D38" s="39" t="s">
        <v>51</v>
      </c>
      <c r="E38" s="39"/>
      <c r="F38" s="39"/>
      <c r="G38" s="39"/>
      <c r="H38" s="51" t="s">
        <v>52</v>
      </c>
      <c r="I38" s="39"/>
    </row>
    <row r="39" customHeight="1" spans="4:9">
      <c r="D39" s="39"/>
      <c r="E39" s="39"/>
      <c r="F39" s="39"/>
      <c r="G39" s="39"/>
      <c r="H39" s="51" t="s">
        <v>53</v>
      </c>
      <c r="I39" s="39"/>
    </row>
    <row r="40" customHeight="1" spans="3:9">
      <c r="C40" s="36">
        <v>6</v>
      </c>
      <c r="D40" s="39" t="s">
        <v>54</v>
      </c>
      <c r="E40" s="39"/>
      <c r="F40" s="39"/>
      <c r="G40" s="39"/>
      <c r="H40" s="39"/>
      <c r="I40" s="39"/>
    </row>
    <row r="41" customHeight="1" spans="4:9">
      <c r="D41" s="39"/>
      <c r="E41" s="36" t="s">
        <v>55</v>
      </c>
      <c r="F41" s="39" t="s">
        <v>56</v>
      </c>
      <c r="G41" s="39"/>
      <c r="H41" s="39"/>
      <c r="I41" s="39"/>
    </row>
    <row r="42" customHeight="1" spans="4:9">
      <c r="D42" s="39"/>
      <c r="E42" s="36" t="s">
        <v>57</v>
      </c>
      <c r="F42" s="51" t="s">
        <v>58</v>
      </c>
      <c r="G42" s="39"/>
      <c r="H42" s="39"/>
      <c r="I42" s="39"/>
    </row>
    <row r="43" customHeight="1" spans="3:8">
      <c r="C43" s="39"/>
      <c r="D43" s="39"/>
      <c r="E43" s="39"/>
      <c r="F43" s="39"/>
      <c r="G43" s="39"/>
      <c r="H43" s="39"/>
    </row>
    <row r="44" s="13" customFormat="1" ht="25.5" customHeight="1" spans="1:31">
      <c r="A44" s="15" t="s">
        <v>59</v>
      </c>
      <c r="B44" s="15"/>
      <c r="C44" s="15"/>
      <c r="D44" s="15"/>
      <c r="E44" s="15"/>
      <c r="F44" s="15"/>
      <c r="G44" s="15"/>
      <c r="H44" s="15"/>
      <c r="I44" s="15"/>
      <c r="J44" s="15"/>
      <c r="K44" s="15"/>
      <c r="L44" s="15"/>
      <c r="M44" s="15"/>
      <c r="N44" s="15"/>
      <c r="O44" s="19"/>
      <c r="P44" s="19"/>
      <c r="Q44" s="19"/>
      <c r="R44" s="19"/>
      <c r="S44" s="19"/>
      <c r="T44" s="19"/>
      <c r="U44" s="19"/>
      <c r="V44" s="19"/>
      <c r="W44" s="19"/>
      <c r="X44" s="19"/>
      <c r="Y44" s="19"/>
      <c r="Z44" s="19"/>
      <c r="AA44" s="19"/>
      <c r="AB44" s="19"/>
      <c r="AC44" s="19"/>
      <c r="AD44" s="19"/>
      <c r="AE44" s="19"/>
    </row>
    <row r="46" customHeight="1" spans="2:14">
      <c r="B46" s="40" t="s">
        <v>31</v>
      </c>
      <c r="C46" s="41" t="s">
        <v>32</v>
      </c>
      <c r="D46" s="41"/>
      <c r="E46" s="42" t="s">
        <v>33</v>
      </c>
      <c r="F46" s="43"/>
      <c r="G46" s="44"/>
      <c r="H46" s="44"/>
      <c r="I46" s="44"/>
      <c r="J46" s="44"/>
      <c r="K46" s="56"/>
      <c r="L46" s="57" t="s">
        <v>34</v>
      </c>
      <c r="M46" s="52" t="s">
        <v>35</v>
      </c>
      <c r="N46" s="52" t="s">
        <v>36</v>
      </c>
    </row>
    <row r="47" customHeight="1" spans="3:14">
      <c r="C47" s="41"/>
      <c r="D47" s="41"/>
      <c r="E47" s="42"/>
      <c r="F47" s="45"/>
      <c r="G47" s="46"/>
      <c r="H47" s="46"/>
      <c r="I47" s="46"/>
      <c r="J47" s="46"/>
      <c r="K47" s="58"/>
      <c r="L47" s="59"/>
      <c r="M47" s="52"/>
      <c r="N47" s="52"/>
    </row>
    <row r="48" customHeight="1" spans="3:5">
      <c r="C48" s="47" t="s">
        <v>37</v>
      </c>
      <c r="D48" s="47"/>
      <c r="E48" s="48" t="s">
        <v>17</v>
      </c>
    </row>
    <row r="49" customHeight="1" spans="3:4">
      <c r="C49" s="47"/>
      <c r="D49" s="47"/>
    </row>
    <row r="50" customHeight="1" spans="3:11">
      <c r="C50" s="47"/>
      <c r="D50" s="47"/>
      <c r="F50" s="40" t="s">
        <v>38</v>
      </c>
      <c r="G50" s="49" t="s">
        <v>60</v>
      </c>
      <c r="H50" s="50"/>
      <c r="I50" s="60"/>
      <c r="K50" s="48" t="s">
        <v>61</v>
      </c>
    </row>
    <row r="51" customHeight="1" spans="3:4">
      <c r="C51" s="47"/>
      <c r="D51" s="47"/>
    </row>
    <row r="52" customHeight="1" spans="3:15">
      <c r="C52" s="47"/>
      <c r="D52" s="47"/>
      <c r="F52" s="52" t="s">
        <v>62</v>
      </c>
      <c r="G52" s="52" t="s">
        <v>63</v>
      </c>
      <c r="H52" s="52"/>
      <c r="I52" s="52" t="s">
        <v>64</v>
      </c>
      <c r="J52" s="52" t="s">
        <v>65</v>
      </c>
      <c r="K52" s="61" t="s">
        <v>66</v>
      </c>
      <c r="L52" s="62"/>
      <c r="M52" s="62"/>
      <c r="N52" s="63"/>
      <c r="O52" s="39"/>
    </row>
    <row r="53" customHeight="1" spans="3:15">
      <c r="C53" s="47"/>
      <c r="D53" s="47"/>
      <c r="F53" s="53">
        <v>100000908</v>
      </c>
      <c r="G53" s="54" t="s">
        <v>67</v>
      </c>
      <c r="H53" s="55"/>
      <c r="I53" s="53" t="s">
        <v>68</v>
      </c>
      <c r="J53" s="53" t="s">
        <v>69</v>
      </c>
      <c r="K53" s="64" t="s">
        <v>70</v>
      </c>
      <c r="L53" s="64" t="s">
        <v>71</v>
      </c>
      <c r="M53" s="64" t="s">
        <v>72</v>
      </c>
      <c r="N53" s="64" t="s">
        <v>73</v>
      </c>
      <c r="O53" s="39"/>
    </row>
    <row r="54" customHeight="1" spans="3:9">
      <c r="C54" s="47"/>
      <c r="D54" s="47"/>
      <c r="F54" s="40" t="s">
        <v>74</v>
      </c>
      <c r="G54" s="40"/>
      <c r="H54" s="40"/>
      <c r="I54" s="40"/>
    </row>
    <row r="55" customHeight="1" spans="3:4">
      <c r="C55" s="47"/>
      <c r="D55" s="47"/>
    </row>
    <row r="56" customHeight="1" spans="3:4">
      <c r="C56" s="47"/>
      <c r="D56" s="47"/>
    </row>
    <row r="57" customHeight="1" spans="3:4">
      <c r="C57" s="47"/>
      <c r="D57" s="47"/>
    </row>
    <row r="58" customHeight="1" spans="3:4">
      <c r="C58" s="47"/>
      <c r="D58" s="47"/>
    </row>
    <row r="60" customHeight="1" spans="2:4">
      <c r="B60" s="40" t="s">
        <v>43</v>
      </c>
      <c r="C60" s="36">
        <v>1</v>
      </c>
      <c r="D60" s="39" t="s">
        <v>75</v>
      </c>
    </row>
    <row r="61" customHeight="1" spans="3:4">
      <c r="C61" s="36">
        <v>2</v>
      </c>
      <c r="D61" s="39" t="s">
        <v>76</v>
      </c>
    </row>
    <row r="62" customHeight="1" spans="3:4">
      <c r="C62" s="36">
        <v>3</v>
      </c>
      <c r="D62" s="39" t="s">
        <v>77</v>
      </c>
    </row>
    <row r="63" customHeight="1" spans="3:4">
      <c r="C63" s="36">
        <v>4</v>
      </c>
      <c r="D63" s="39" t="s">
        <v>78</v>
      </c>
    </row>
    <row r="64" customHeight="1" spans="4:4">
      <c r="D64" s="39" t="s">
        <v>79</v>
      </c>
    </row>
    <row r="65" customHeight="1" spans="3:4">
      <c r="C65" s="36">
        <v>5</v>
      </c>
      <c r="D65" s="39" t="s">
        <v>80</v>
      </c>
    </row>
    <row r="66" customHeight="1" spans="4:14">
      <c r="D66" s="65" t="s">
        <v>81</v>
      </c>
      <c r="E66" s="65"/>
      <c r="F66" s="65"/>
      <c r="G66" s="65" t="s">
        <v>82</v>
      </c>
      <c r="H66" s="65"/>
      <c r="I66" s="65"/>
      <c r="J66" s="65" t="s">
        <v>83</v>
      </c>
      <c r="K66" s="65"/>
      <c r="L66" s="65"/>
      <c r="M66" s="65" t="s">
        <v>84</v>
      </c>
      <c r="N66" s="65"/>
    </row>
    <row r="67" customHeight="1" spans="4:14">
      <c r="D67" s="66">
        <v>1</v>
      </c>
      <c r="E67" s="67" t="s">
        <v>85</v>
      </c>
      <c r="F67" s="68"/>
      <c r="G67" s="66">
        <v>1</v>
      </c>
      <c r="H67" s="68" t="s">
        <v>86</v>
      </c>
      <c r="I67" s="68" t="s">
        <v>87</v>
      </c>
      <c r="J67" s="66" t="s">
        <v>88</v>
      </c>
      <c r="K67" s="68" t="s">
        <v>89</v>
      </c>
      <c r="L67" s="68" t="s">
        <v>90</v>
      </c>
      <c r="M67" s="67" t="s">
        <v>91</v>
      </c>
      <c r="N67" s="68" t="s">
        <v>92</v>
      </c>
    </row>
    <row r="68" customHeight="1" spans="4:14">
      <c r="D68" s="66">
        <v>2</v>
      </c>
      <c r="E68" s="67" t="s">
        <v>93</v>
      </c>
      <c r="F68" s="53"/>
      <c r="G68" s="66">
        <v>2</v>
      </c>
      <c r="H68" s="53" t="s">
        <v>94</v>
      </c>
      <c r="I68" s="53" t="s">
        <v>87</v>
      </c>
      <c r="J68" s="66" t="s">
        <v>95</v>
      </c>
      <c r="K68" s="53" t="s">
        <v>89</v>
      </c>
      <c r="L68" s="53" t="s">
        <v>90</v>
      </c>
      <c r="M68" s="67" t="s">
        <v>96</v>
      </c>
      <c r="N68" s="53" t="s">
        <v>92</v>
      </c>
    </row>
    <row r="69" customHeight="1" spans="4:12">
      <c r="D69" s="66">
        <v>3</v>
      </c>
      <c r="E69" s="67" t="s">
        <v>97</v>
      </c>
      <c r="F69" s="53"/>
      <c r="G69" s="66">
        <v>3</v>
      </c>
      <c r="H69" s="53" t="s">
        <v>98</v>
      </c>
      <c r="I69" s="53" t="s">
        <v>87</v>
      </c>
      <c r="J69" s="66" t="s">
        <v>99</v>
      </c>
      <c r="K69" s="53" t="s">
        <v>89</v>
      </c>
      <c r="L69" s="53" t="s">
        <v>90</v>
      </c>
    </row>
    <row r="70" customHeight="1" spans="4:12">
      <c r="D70" s="66">
        <v>4</v>
      </c>
      <c r="E70" s="67" t="s">
        <v>100</v>
      </c>
      <c r="F70" s="53"/>
      <c r="G70" s="66">
        <v>4</v>
      </c>
      <c r="H70" s="53" t="s">
        <v>101</v>
      </c>
      <c r="I70" s="53" t="s">
        <v>87</v>
      </c>
      <c r="J70" s="66" t="s">
        <v>102</v>
      </c>
      <c r="K70" s="53" t="s">
        <v>89</v>
      </c>
      <c r="L70" s="53" t="s">
        <v>90</v>
      </c>
    </row>
    <row r="71" customHeight="1" spans="4:12">
      <c r="D71" s="66">
        <v>5</v>
      </c>
      <c r="E71" s="67" t="s">
        <v>103</v>
      </c>
      <c r="F71" s="53"/>
      <c r="G71" s="66">
        <v>5</v>
      </c>
      <c r="H71" s="53" t="s">
        <v>104</v>
      </c>
      <c r="I71" s="53" t="s">
        <v>87</v>
      </c>
      <c r="J71" s="66" t="s">
        <v>105</v>
      </c>
      <c r="K71" s="53" t="s">
        <v>89</v>
      </c>
      <c r="L71" s="53" t="s">
        <v>90</v>
      </c>
    </row>
    <row r="72" customHeight="1" spans="4:12">
      <c r="D72" s="66">
        <v>6</v>
      </c>
      <c r="E72" s="69" t="s">
        <v>106</v>
      </c>
      <c r="F72" s="53"/>
      <c r="G72" s="66">
        <v>6</v>
      </c>
      <c r="H72" s="53" t="s">
        <v>107</v>
      </c>
      <c r="I72" s="53" t="s">
        <v>87</v>
      </c>
      <c r="J72" s="66" t="s">
        <v>108</v>
      </c>
      <c r="K72" s="53" t="s">
        <v>89</v>
      </c>
      <c r="L72" s="53" t="s">
        <v>90</v>
      </c>
    </row>
    <row r="73" customHeight="1" spans="4:12">
      <c r="D73" s="66">
        <v>7</v>
      </c>
      <c r="E73" s="69" t="s">
        <v>109</v>
      </c>
      <c r="F73" s="53"/>
      <c r="G73" s="66">
        <v>7</v>
      </c>
      <c r="H73" s="53" t="s">
        <v>110</v>
      </c>
      <c r="I73" s="53" t="s">
        <v>87</v>
      </c>
      <c r="L73" s="76"/>
    </row>
    <row r="74" customHeight="1" spans="4:12">
      <c r="D74" s="66">
        <v>8</v>
      </c>
      <c r="E74" s="67" t="s">
        <v>111</v>
      </c>
      <c r="F74" s="53"/>
      <c r="G74" s="66">
        <v>8</v>
      </c>
      <c r="H74" s="53" t="s">
        <v>112</v>
      </c>
      <c r="I74" s="53" t="s">
        <v>87</v>
      </c>
      <c r="J74" s="76"/>
      <c r="L74" s="76"/>
    </row>
    <row r="75" customHeight="1" spans="4:12">
      <c r="D75" s="66">
        <v>9</v>
      </c>
      <c r="E75" s="67" t="s">
        <v>113</v>
      </c>
      <c r="F75" s="53"/>
      <c r="G75" s="66">
        <v>9</v>
      </c>
      <c r="H75" s="53" t="s">
        <v>114</v>
      </c>
      <c r="I75" s="53" t="s">
        <v>87</v>
      </c>
      <c r="J75" s="76"/>
      <c r="K75" s="76"/>
      <c r="L75" s="76"/>
    </row>
    <row r="76" customHeight="1" spans="4:12">
      <c r="D76" s="66">
        <v>10</v>
      </c>
      <c r="E76" s="67" t="s">
        <v>115</v>
      </c>
      <c r="F76" s="53"/>
      <c r="G76" s="66">
        <v>10</v>
      </c>
      <c r="H76" s="53" t="s">
        <v>116</v>
      </c>
      <c r="I76" s="53" t="s">
        <v>87</v>
      </c>
      <c r="J76" s="76"/>
      <c r="K76" s="77" t="s">
        <v>117</v>
      </c>
      <c r="L76" s="76"/>
    </row>
    <row r="77" customHeight="1" spans="4:12">
      <c r="D77" s="66">
        <v>11</v>
      </c>
      <c r="E77" s="67" t="s">
        <v>118</v>
      </c>
      <c r="F77" s="53"/>
      <c r="G77" s="66">
        <v>11</v>
      </c>
      <c r="H77" s="53" t="s">
        <v>119</v>
      </c>
      <c r="I77" s="53" t="s">
        <v>87</v>
      </c>
      <c r="J77" s="76"/>
      <c r="K77" s="76"/>
      <c r="L77" s="76"/>
    </row>
    <row r="78" customHeight="1" spans="4:12">
      <c r="D78" s="66">
        <v>12</v>
      </c>
      <c r="E78" s="67" t="s">
        <v>120</v>
      </c>
      <c r="F78" s="70"/>
      <c r="G78" s="66">
        <v>12</v>
      </c>
      <c r="H78" s="70" t="s">
        <v>121</v>
      </c>
      <c r="I78" s="70" t="s">
        <v>87</v>
      </c>
      <c r="J78" s="76"/>
      <c r="K78" s="76"/>
      <c r="L78" s="76"/>
    </row>
    <row r="79" customHeight="1" spans="4:9">
      <c r="D79" s="65" t="s">
        <v>74</v>
      </c>
      <c r="E79" s="65"/>
      <c r="F79" s="65"/>
      <c r="G79" s="65" t="s">
        <v>74</v>
      </c>
      <c r="H79" s="65"/>
      <c r="I79" s="65"/>
    </row>
    <row r="80" customHeight="1" spans="3:4">
      <c r="C80" s="36">
        <v>6</v>
      </c>
      <c r="D80" s="39" t="s">
        <v>122</v>
      </c>
    </row>
    <row r="82" s="13" customFormat="1" ht="25.5" customHeight="1" spans="1:31">
      <c r="A82" s="15" t="s">
        <v>123</v>
      </c>
      <c r="B82" s="15"/>
      <c r="C82" s="15"/>
      <c r="D82" s="15"/>
      <c r="E82" s="15"/>
      <c r="F82" s="15"/>
      <c r="G82" s="15"/>
      <c r="H82" s="15"/>
      <c r="I82" s="15"/>
      <c r="J82" s="15"/>
      <c r="K82" s="15"/>
      <c r="L82" s="15"/>
      <c r="M82" s="15"/>
      <c r="N82" s="15"/>
      <c r="O82" s="19"/>
      <c r="P82" s="19"/>
      <c r="Q82" s="19"/>
      <c r="R82" s="19"/>
      <c r="S82" s="19"/>
      <c r="T82" s="19"/>
      <c r="U82" s="19"/>
      <c r="V82" s="19"/>
      <c r="W82" s="19"/>
      <c r="X82" s="19"/>
      <c r="Y82" s="19"/>
      <c r="Z82" s="19"/>
      <c r="AA82" s="19"/>
      <c r="AB82" s="19"/>
      <c r="AC82" s="19"/>
      <c r="AD82" s="19"/>
      <c r="AE82" s="19"/>
    </row>
    <row r="84" customHeight="1" spans="2:3">
      <c r="B84" s="40" t="s">
        <v>31</v>
      </c>
      <c r="C84" s="40" t="s">
        <v>124</v>
      </c>
    </row>
    <row r="85" customHeight="1" spans="3:14">
      <c r="C85" s="41" t="s">
        <v>32</v>
      </c>
      <c r="D85" s="41"/>
      <c r="E85" s="42" t="s">
        <v>33</v>
      </c>
      <c r="F85" s="43"/>
      <c r="G85" s="44"/>
      <c r="H85" s="44"/>
      <c r="I85" s="44"/>
      <c r="J85" s="44"/>
      <c r="K85" s="56"/>
      <c r="L85" s="57" t="s">
        <v>34</v>
      </c>
      <c r="M85" s="52" t="s">
        <v>35</v>
      </c>
      <c r="N85" s="52" t="s">
        <v>36</v>
      </c>
    </row>
    <row r="86" customHeight="1" spans="3:14">
      <c r="C86" s="41"/>
      <c r="D86" s="41"/>
      <c r="E86" s="42"/>
      <c r="F86" s="45"/>
      <c r="G86" s="46"/>
      <c r="H86" s="46"/>
      <c r="I86" s="46"/>
      <c r="J86" s="46"/>
      <c r="K86" s="58"/>
      <c r="L86" s="59"/>
      <c r="M86" s="52"/>
      <c r="N86" s="52"/>
    </row>
    <row r="87" customHeight="1" spans="3:5">
      <c r="C87" s="47" t="s">
        <v>37</v>
      </c>
      <c r="D87" s="47"/>
      <c r="E87" s="48" t="s">
        <v>18</v>
      </c>
    </row>
    <row r="88" customHeight="1" spans="2:12">
      <c r="B88" s="71" t="s">
        <v>125</v>
      </c>
      <c r="C88" s="47"/>
      <c r="D88" s="47"/>
      <c r="F88" s="48" t="s">
        <v>124</v>
      </c>
      <c r="G88" s="53" t="s">
        <v>126</v>
      </c>
      <c r="H88" s="53" t="s">
        <v>127</v>
      </c>
      <c r="J88" s="40" t="s">
        <v>128</v>
      </c>
      <c r="K88" s="40" t="s">
        <v>129</v>
      </c>
      <c r="L88" s="40" t="s">
        <v>130</v>
      </c>
    </row>
    <row r="89" customHeight="1" spans="3:4">
      <c r="C89" s="47"/>
      <c r="D89" s="47"/>
    </row>
    <row r="90" customHeight="1" spans="3:14">
      <c r="C90" s="47"/>
      <c r="D90" s="47"/>
      <c r="F90" s="52" t="s">
        <v>131</v>
      </c>
      <c r="G90" s="52" t="s">
        <v>132</v>
      </c>
      <c r="H90" s="52" t="s">
        <v>133</v>
      </c>
      <c r="I90" s="52" t="s">
        <v>134</v>
      </c>
      <c r="J90" s="52"/>
      <c r="K90" s="52" t="s">
        <v>135</v>
      </c>
      <c r="L90" s="52" t="s">
        <v>66</v>
      </c>
      <c r="M90" s="52"/>
      <c r="N90" s="52"/>
    </row>
    <row r="91" customHeight="1" spans="3:14">
      <c r="C91" s="47"/>
      <c r="D91" s="47"/>
      <c r="F91" s="53">
        <v>3</v>
      </c>
      <c r="G91" s="53" t="s">
        <v>136</v>
      </c>
      <c r="H91" s="53" t="s">
        <v>137</v>
      </c>
      <c r="I91" s="53" t="s">
        <v>138</v>
      </c>
      <c r="J91" s="53"/>
      <c r="K91" s="53" t="s">
        <v>139</v>
      </c>
      <c r="L91" s="64" t="s">
        <v>140</v>
      </c>
      <c r="M91" s="78" t="s">
        <v>141</v>
      </c>
      <c r="N91" s="78" t="s">
        <v>142</v>
      </c>
    </row>
    <row r="92" customHeight="1" spans="3:14">
      <c r="C92" s="47"/>
      <c r="D92" s="47"/>
      <c r="F92" s="53">
        <v>2</v>
      </c>
      <c r="G92" s="53" t="s">
        <v>136</v>
      </c>
      <c r="H92" s="53" t="s">
        <v>143</v>
      </c>
      <c r="I92" s="53" t="s">
        <v>144</v>
      </c>
      <c r="J92" s="53"/>
      <c r="K92" s="53" t="s">
        <v>145</v>
      </c>
      <c r="L92" s="64" t="s">
        <v>140</v>
      </c>
      <c r="M92" s="64" t="s">
        <v>141</v>
      </c>
      <c r="N92" s="64" t="s">
        <v>142</v>
      </c>
    </row>
    <row r="93" customHeight="1" spans="3:14">
      <c r="C93" s="47"/>
      <c r="D93" s="47"/>
      <c r="F93" s="53">
        <v>1</v>
      </c>
      <c r="G93" s="53" t="s">
        <v>136</v>
      </c>
      <c r="H93" s="53" t="s">
        <v>146</v>
      </c>
      <c r="I93" s="53" t="s">
        <v>144</v>
      </c>
      <c r="J93" s="53"/>
      <c r="K93" s="53" t="s">
        <v>147</v>
      </c>
      <c r="L93" s="64" t="s">
        <v>140</v>
      </c>
      <c r="M93" s="78" t="s">
        <v>141</v>
      </c>
      <c r="N93" s="78" t="s">
        <v>142</v>
      </c>
    </row>
    <row r="94" customHeight="1" spans="3:4">
      <c r="C94" s="47"/>
      <c r="D94" s="47"/>
    </row>
    <row r="95" customHeight="1" spans="3:4">
      <c r="C95" s="47"/>
      <c r="D95" s="47"/>
    </row>
    <row r="96" customHeight="1" spans="3:4">
      <c r="C96" s="47"/>
      <c r="D96" s="47"/>
    </row>
    <row r="97" customHeight="1" spans="3:4">
      <c r="C97" s="47"/>
      <c r="D97" s="47"/>
    </row>
    <row r="99" customHeight="1" spans="2:4">
      <c r="B99" s="40" t="s">
        <v>43</v>
      </c>
      <c r="C99" s="36">
        <v>1</v>
      </c>
      <c r="D99" s="39" t="s">
        <v>148</v>
      </c>
    </row>
    <row r="100" customHeight="1" spans="3:4">
      <c r="C100" s="36">
        <v>2</v>
      </c>
      <c r="D100" s="39" t="s">
        <v>149</v>
      </c>
    </row>
    <row r="101" customHeight="1" spans="3:4">
      <c r="C101" s="36">
        <v>3</v>
      </c>
      <c r="D101" s="39" t="s">
        <v>150</v>
      </c>
    </row>
    <row r="102" customHeight="1" spans="3:4">
      <c r="C102" s="36">
        <v>4</v>
      </c>
      <c r="D102" s="39" t="s">
        <v>151</v>
      </c>
    </row>
    <row r="103" customHeight="1" spans="5:5">
      <c r="E103" s="39" t="s">
        <v>152</v>
      </c>
    </row>
    <row r="104" customHeight="1" spans="5:5">
      <c r="E104" s="39" t="s">
        <v>153</v>
      </c>
    </row>
    <row r="105" customHeight="1" spans="3:4">
      <c r="C105" s="36">
        <v>5</v>
      </c>
      <c r="D105" s="39" t="s">
        <v>154</v>
      </c>
    </row>
    <row r="106" customHeight="1" spans="4:4">
      <c r="D106" s="39"/>
    </row>
    <row r="107" customHeight="1" spans="2:4">
      <c r="B107" s="40" t="s">
        <v>31</v>
      </c>
      <c r="C107" s="40" t="s">
        <v>126</v>
      </c>
      <c r="D107" s="39"/>
    </row>
    <row r="108" customHeight="1" spans="3:27">
      <c r="C108" s="41" t="s">
        <v>32</v>
      </c>
      <c r="D108" s="41"/>
      <c r="E108" s="42" t="s">
        <v>33</v>
      </c>
      <c r="F108" s="43"/>
      <c r="G108" s="44"/>
      <c r="H108" s="44"/>
      <c r="I108" s="44"/>
      <c r="J108" s="44"/>
      <c r="K108" s="56"/>
      <c r="L108" s="57" t="s">
        <v>34</v>
      </c>
      <c r="M108" s="52" t="s">
        <v>35</v>
      </c>
      <c r="N108" s="52" t="s">
        <v>36</v>
      </c>
      <c r="P108" s="41" t="s">
        <v>32</v>
      </c>
      <c r="Q108" s="41"/>
      <c r="R108" s="42" t="s">
        <v>33</v>
      </c>
      <c r="S108" s="43"/>
      <c r="T108" s="44"/>
      <c r="U108" s="44"/>
      <c r="V108" s="44"/>
      <c r="W108" s="44"/>
      <c r="X108" s="56"/>
      <c r="Y108" s="57" t="s">
        <v>34</v>
      </c>
      <c r="Z108" s="52" t="s">
        <v>35</v>
      </c>
      <c r="AA108" s="52" t="s">
        <v>36</v>
      </c>
    </row>
    <row r="109" customHeight="1" spans="3:27">
      <c r="C109" s="41"/>
      <c r="D109" s="41"/>
      <c r="E109" s="42"/>
      <c r="F109" s="45"/>
      <c r="G109" s="46"/>
      <c r="H109" s="46"/>
      <c r="I109" s="46"/>
      <c r="J109" s="46"/>
      <c r="K109" s="58"/>
      <c r="L109" s="59"/>
      <c r="M109" s="52"/>
      <c r="N109" s="52"/>
      <c r="P109" s="41"/>
      <c r="Q109" s="41"/>
      <c r="R109" s="42"/>
      <c r="S109" s="45"/>
      <c r="T109" s="46"/>
      <c r="U109" s="46"/>
      <c r="V109" s="46"/>
      <c r="W109" s="46"/>
      <c r="X109" s="58"/>
      <c r="Y109" s="59"/>
      <c r="Z109" s="52"/>
      <c r="AA109" s="52"/>
    </row>
    <row r="110" customHeight="1" spans="3:18">
      <c r="C110" s="47" t="s">
        <v>37</v>
      </c>
      <c r="D110" s="47"/>
      <c r="E110" s="48" t="s">
        <v>18</v>
      </c>
      <c r="P110" s="47" t="s">
        <v>37</v>
      </c>
      <c r="Q110" s="47"/>
      <c r="R110" s="48" t="s">
        <v>18</v>
      </c>
    </row>
    <row r="111" customHeight="1" spans="2:21">
      <c r="B111" s="71" t="s">
        <v>125</v>
      </c>
      <c r="C111" s="47"/>
      <c r="D111" s="47"/>
      <c r="F111" s="53" t="s">
        <v>124</v>
      </c>
      <c r="G111" s="48" t="s">
        <v>126</v>
      </c>
      <c r="H111" s="53" t="s">
        <v>127</v>
      </c>
      <c r="O111" s="71" t="s">
        <v>125</v>
      </c>
      <c r="P111" s="47"/>
      <c r="Q111" s="47"/>
      <c r="S111" s="53" t="s">
        <v>124</v>
      </c>
      <c r="T111" s="48" t="s">
        <v>126</v>
      </c>
      <c r="U111" s="53" t="s">
        <v>127</v>
      </c>
    </row>
    <row r="112" customHeight="1" spans="3:17">
      <c r="C112" s="47"/>
      <c r="D112" s="47"/>
      <c r="P112" s="47"/>
      <c r="Q112" s="47"/>
    </row>
    <row r="113" customHeight="1" spans="3:20">
      <c r="C113" s="47"/>
      <c r="D113" s="47"/>
      <c r="F113" s="40" t="s">
        <v>155</v>
      </c>
      <c r="G113" s="53" t="s">
        <v>156</v>
      </c>
      <c r="P113" s="47"/>
      <c r="Q113" s="47"/>
      <c r="S113" s="40" t="s">
        <v>155</v>
      </c>
      <c r="T113" s="53" t="s">
        <v>157</v>
      </c>
    </row>
    <row r="114" customHeight="1" spans="3:27">
      <c r="C114" s="47"/>
      <c r="D114" s="47"/>
      <c r="F114" s="40" t="s">
        <v>158</v>
      </c>
      <c r="G114" s="72" t="s">
        <v>159</v>
      </c>
      <c r="H114" s="72"/>
      <c r="I114" s="72"/>
      <c r="P114" s="47"/>
      <c r="Q114" s="47"/>
      <c r="S114" s="40" t="s">
        <v>155</v>
      </c>
      <c r="T114" s="53" t="s">
        <v>160</v>
      </c>
      <c r="X114" s="40" t="s">
        <v>161</v>
      </c>
      <c r="Y114" s="49" t="s">
        <v>162</v>
      </c>
      <c r="Z114" s="50"/>
      <c r="AA114" s="60"/>
    </row>
    <row r="115" customHeight="1" spans="3:27">
      <c r="C115" s="47"/>
      <c r="D115" s="47"/>
      <c r="F115" s="40" t="s">
        <v>163</v>
      </c>
      <c r="G115" s="49" t="s">
        <v>164</v>
      </c>
      <c r="H115" s="50"/>
      <c r="I115" s="60"/>
      <c r="P115" s="47"/>
      <c r="Q115" s="47"/>
      <c r="S115" s="40" t="s">
        <v>165</v>
      </c>
      <c r="T115" s="49" t="s">
        <v>166</v>
      </c>
      <c r="U115" s="50"/>
      <c r="V115" s="60"/>
      <c r="X115" s="40" t="s">
        <v>167</v>
      </c>
      <c r="Y115" s="49" t="s">
        <v>168</v>
      </c>
      <c r="Z115" s="50"/>
      <c r="AA115" s="60"/>
    </row>
    <row r="116" customHeight="1" spans="3:27">
      <c r="C116" s="47"/>
      <c r="D116" s="47"/>
      <c r="F116" s="40" t="s">
        <v>169</v>
      </c>
      <c r="G116" s="72" t="s">
        <v>170</v>
      </c>
      <c r="H116" s="72"/>
      <c r="I116" s="72"/>
      <c r="P116" s="47"/>
      <c r="Q116" s="47"/>
      <c r="S116" s="40" t="s">
        <v>171</v>
      </c>
      <c r="T116" s="53" t="s">
        <v>172</v>
      </c>
      <c r="X116" s="40" t="s">
        <v>173</v>
      </c>
      <c r="Y116" s="72" t="s">
        <v>174</v>
      </c>
      <c r="Z116" s="72"/>
      <c r="AA116" s="72"/>
    </row>
    <row r="117" customHeight="1" spans="3:22">
      <c r="C117" s="47"/>
      <c r="D117" s="47"/>
      <c r="F117" s="40" t="s">
        <v>175</v>
      </c>
      <c r="G117" s="49" t="s">
        <v>176</v>
      </c>
      <c r="H117" s="50"/>
      <c r="I117" s="60"/>
      <c r="P117" s="47"/>
      <c r="Q117" s="47"/>
      <c r="S117" s="40" t="s">
        <v>177</v>
      </c>
      <c r="T117" s="49" t="s">
        <v>178</v>
      </c>
      <c r="U117" s="50"/>
      <c r="V117" s="60"/>
    </row>
    <row r="118" customHeight="1" spans="3:22">
      <c r="C118" s="47"/>
      <c r="D118" s="47"/>
      <c r="F118" s="40" t="s">
        <v>165</v>
      </c>
      <c r="G118" s="49" t="s">
        <v>179</v>
      </c>
      <c r="H118" s="50"/>
      <c r="I118" s="60"/>
      <c r="P118" s="47"/>
      <c r="Q118" s="47"/>
      <c r="S118" s="40" t="s">
        <v>163</v>
      </c>
      <c r="T118" s="49" t="s">
        <v>164</v>
      </c>
      <c r="U118" s="50"/>
      <c r="V118" s="60"/>
    </row>
    <row r="119" customHeight="1" spans="3:22">
      <c r="C119" s="47"/>
      <c r="D119" s="47"/>
      <c r="P119" s="47"/>
      <c r="Q119" s="47"/>
      <c r="S119" s="40" t="s">
        <v>169</v>
      </c>
      <c r="T119" s="72" t="s">
        <v>170</v>
      </c>
      <c r="U119" s="72"/>
      <c r="V119" s="72"/>
    </row>
    <row r="120" customHeight="1" spans="3:19">
      <c r="C120" s="47"/>
      <c r="D120" s="47"/>
      <c r="P120" s="47"/>
      <c r="Q120" s="47"/>
      <c r="S120" s="40"/>
    </row>
    <row r="121" customHeight="1" spans="3:23">
      <c r="C121" s="47"/>
      <c r="D121" s="47"/>
      <c r="F121" s="40" t="s">
        <v>180</v>
      </c>
      <c r="G121" s="73" t="s">
        <v>181</v>
      </c>
      <c r="H121" s="74" t="s">
        <v>182</v>
      </c>
      <c r="I121" s="73" t="s">
        <v>183</v>
      </c>
      <c r="J121" s="74" t="s">
        <v>184</v>
      </c>
      <c r="P121" s="47"/>
      <c r="Q121" s="47"/>
      <c r="S121" s="40" t="s">
        <v>180</v>
      </c>
      <c r="T121" s="73" t="s">
        <v>181</v>
      </c>
      <c r="U121" s="74" t="s">
        <v>182</v>
      </c>
      <c r="V121" s="73" t="s">
        <v>183</v>
      </c>
      <c r="W121" s="74" t="s">
        <v>184</v>
      </c>
    </row>
    <row r="122" customHeight="1" spans="3:23">
      <c r="C122" s="47"/>
      <c r="D122" s="47"/>
      <c r="G122" s="73" t="s">
        <v>185</v>
      </c>
      <c r="H122" s="75" t="s">
        <v>186</v>
      </c>
      <c r="I122" s="75"/>
      <c r="J122" s="75"/>
      <c r="P122" s="47"/>
      <c r="Q122" s="47"/>
      <c r="T122" s="73" t="s">
        <v>185</v>
      </c>
      <c r="U122" s="75" t="s">
        <v>186</v>
      </c>
      <c r="V122" s="75"/>
      <c r="W122" s="75"/>
    </row>
    <row r="123" customHeight="1" spans="3:23">
      <c r="C123" s="47"/>
      <c r="D123" s="47"/>
      <c r="G123" s="73"/>
      <c r="H123" s="75"/>
      <c r="I123" s="75"/>
      <c r="J123" s="75"/>
      <c r="P123" s="47"/>
      <c r="Q123" s="47"/>
      <c r="T123" s="73"/>
      <c r="U123" s="75"/>
      <c r="V123" s="75"/>
      <c r="W123" s="75"/>
    </row>
    <row r="124" customHeight="1" spans="3:23">
      <c r="C124" s="47"/>
      <c r="D124" s="47"/>
      <c r="G124" s="73"/>
      <c r="H124" s="75"/>
      <c r="I124" s="75"/>
      <c r="J124" s="75"/>
      <c r="P124" s="47"/>
      <c r="Q124" s="47"/>
      <c r="T124" s="73"/>
      <c r="U124" s="75"/>
      <c r="V124" s="75"/>
      <c r="W124" s="75"/>
    </row>
    <row r="125" customHeight="1" spans="3:23">
      <c r="C125" s="47"/>
      <c r="D125" s="47"/>
      <c r="G125" s="73" t="s">
        <v>187</v>
      </c>
      <c r="H125" s="75" t="s">
        <v>188</v>
      </c>
      <c r="I125" s="75"/>
      <c r="J125" s="73"/>
      <c r="P125" s="47"/>
      <c r="Q125" s="47"/>
      <c r="T125" s="73" t="s">
        <v>187</v>
      </c>
      <c r="U125" s="75" t="s">
        <v>188</v>
      </c>
      <c r="V125" s="75"/>
      <c r="W125" s="73"/>
    </row>
    <row r="126" customHeight="1" spans="3:17">
      <c r="C126" s="47"/>
      <c r="D126" s="47"/>
      <c r="P126" s="47"/>
      <c r="Q126" s="47"/>
    </row>
    <row r="127" customHeight="1" spans="3:23">
      <c r="C127" s="47"/>
      <c r="D127" s="47"/>
      <c r="J127" s="48" t="s">
        <v>189</v>
      </c>
      <c r="P127" s="47"/>
      <c r="Q127" s="47"/>
      <c r="W127" s="48" t="s">
        <v>189</v>
      </c>
    </row>
    <row r="129" customHeight="1" spans="2:4">
      <c r="B129" s="40" t="s">
        <v>43</v>
      </c>
      <c r="C129" s="36">
        <v>1</v>
      </c>
      <c r="D129" s="39" t="s">
        <v>190</v>
      </c>
    </row>
    <row r="130" customHeight="1" spans="3:4">
      <c r="C130" s="36">
        <v>2</v>
      </c>
      <c r="D130" s="39" t="s">
        <v>191</v>
      </c>
    </row>
    <row r="131" customHeight="1" spans="3:7">
      <c r="C131" s="36">
        <v>3</v>
      </c>
      <c r="D131" s="39" t="s">
        <v>192</v>
      </c>
      <c r="G131" s="36" t="str">
        <f>_xlfn.DISPIMG("ID_6BEF51629D8F4855BABC0D97B7BC6DDA",1)</f>
        <v>=DISPIMG("ID_6BEF51629D8F4855BABC0D97B7BC6DDA",1)</v>
      </c>
    </row>
    <row r="132" customHeight="1" spans="4:4">
      <c r="D132" s="39"/>
    </row>
    <row r="133" customHeight="1" spans="4:4">
      <c r="D133" s="39"/>
    </row>
    <row r="134" customHeight="1" spans="4:4">
      <c r="D134" s="39"/>
    </row>
    <row r="135" customHeight="1" spans="4:4">
      <c r="D135" s="39"/>
    </row>
    <row r="143" customHeight="1" spans="3:4">
      <c r="C143" s="36">
        <v>4</v>
      </c>
      <c r="D143" s="39" t="s">
        <v>193</v>
      </c>
    </row>
    <row r="145" customHeight="1" spans="2:3">
      <c r="B145" s="40" t="s">
        <v>31</v>
      </c>
      <c r="C145" s="40" t="s">
        <v>127</v>
      </c>
    </row>
    <row r="146" customHeight="1" spans="3:14">
      <c r="C146" s="41" t="s">
        <v>32</v>
      </c>
      <c r="D146" s="41"/>
      <c r="E146" s="42" t="s">
        <v>33</v>
      </c>
      <c r="F146" s="43"/>
      <c r="G146" s="44"/>
      <c r="H146" s="44"/>
      <c r="I146" s="44"/>
      <c r="J146" s="44"/>
      <c r="K146" s="56"/>
      <c r="L146" s="57" t="s">
        <v>34</v>
      </c>
      <c r="M146" s="52" t="s">
        <v>35</v>
      </c>
      <c r="N146" s="52" t="s">
        <v>36</v>
      </c>
    </row>
    <row r="147" customHeight="1" spans="3:14">
      <c r="C147" s="41"/>
      <c r="D147" s="41"/>
      <c r="E147" s="42"/>
      <c r="F147" s="45"/>
      <c r="G147" s="46"/>
      <c r="H147" s="46"/>
      <c r="I147" s="46"/>
      <c r="J147" s="46"/>
      <c r="K147" s="58"/>
      <c r="L147" s="59"/>
      <c r="M147" s="52"/>
      <c r="N147" s="52"/>
    </row>
    <row r="148" customHeight="1" spans="3:5">
      <c r="C148" s="47" t="s">
        <v>37</v>
      </c>
      <c r="D148" s="47"/>
      <c r="E148" s="48" t="s">
        <v>18</v>
      </c>
    </row>
    <row r="149" customHeight="1" spans="2:8">
      <c r="B149" s="71" t="s">
        <v>125</v>
      </c>
      <c r="C149" s="47"/>
      <c r="D149" s="47"/>
      <c r="F149" s="53" t="s">
        <v>124</v>
      </c>
      <c r="G149" s="53" t="s">
        <v>126</v>
      </c>
      <c r="H149" s="48" t="s">
        <v>127</v>
      </c>
    </row>
    <row r="150" customHeight="1" spans="3:4">
      <c r="C150" s="47"/>
      <c r="D150" s="47"/>
    </row>
    <row r="151" customHeight="1" spans="3:14">
      <c r="C151" s="47"/>
      <c r="D151" s="47"/>
      <c r="F151" s="52" t="s">
        <v>194</v>
      </c>
      <c r="G151" s="52" t="s">
        <v>195</v>
      </c>
      <c r="H151" s="52"/>
      <c r="I151" s="52" t="s">
        <v>196</v>
      </c>
      <c r="J151" s="52"/>
      <c r="K151" s="52" t="s">
        <v>197</v>
      </c>
      <c r="L151" s="52" t="s">
        <v>187</v>
      </c>
      <c r="M151" s="52" t="s">
        <v>198</v>
      </c>
      <c r="N151" s="52"/>
    </row>
    <row r="152" customHeight="1" spans="3:14">
      <c r="C152" s="47"/>
      <c r="D152" s="47"/>
      <c r="F152" s="53">
        <v>10001</v>
      </c>
      <c r="G152" s="53" t="s">
        <v>182</v>
      </c>
      <c r="H152" s="53"/>
      <c r="I152" s="79" t="s">
        <v>199</v>
      </c>
      <c r="J152" s="79"/>
      <c r="K152" s="53"/>
      <c r="L152" s="53">
        <v>1</v>
      </c>
      <c r="M152" s="53"/>
      <c r="N152" s="53"/>
    </row>
    <row r="153" customHeight="1" spans="3:14">
      <c r="C153" s="47"/>
      <c r="D153" s="47"/>
      <c r="F153" s="53">
        <v>20001</v>
      </c>
      <c r="G153" s="53" t="s">
        <v>200</v>
      </c>
      <c r="H153" s="53"/>
      <c r="I153" s="79" t="s">
        <v>201</v>
      </c>
      <c r="J153" s="79"/>
      <c r="K153" s="53"/>
      <c r="L153" s="53">
        <v>2</v>
      </c>
      <c r="M153" s="53" t="s">
        <v>202</v>
      </c>
      <c r="N153" s="53"/>
    </row>
    <row r="154" customHeight="1" spans="3:14">
      <c r="C154" s="47"/>
      <c r="D154" s="47"/>
      <c r="F154" s="53">
        <v>10002</v>
      </c>
      <c r="G154" s="53" t="s">
        <v>203</v>
      </c>
      <c r="H154" s="53"/>
      <c r="I154" s="79" t="s">
        <v>204</v>
      </c>
      <c r="J154" s="79"/>
      <c r="K154" s="53" t="s">
        <v>205</v>
      </c>
      <c r="L154" s="53">
        <v>3</v>
      </c>
      <c r="M154" s="53"/>
      <c r="N154" s="53"/>
    </row>
    <row r="155" customHeight="1" spans="3:14">
      <c r="C155" s="47"/>
      <c r="D155" s="47"/>
      <c r="F155" s="53">
        <v>20002</v>
      </c>
      <c r="G155" s="53" t="s">
        <v>206</v>
      </c>
      <c r="H155" s="53"/>
      <c r="I155" s="79" t="s">
        <v>207</v>
      </c>
      <c r="J155" s="79"/>
      <c r="K155" s="53">
        <v>200</v>
      </c>
      <c r="L155" s="53">
        <v>4</v>
      </c>
      <c r="M155" s="53" t="s">
        <v>208</v>
      </c>
      <c r="N155" s="53"/>
    </row>
    <row r="156" customHeight="1" spans="3:14">
      <c r="C156" s="47"/>
      <c r="D156" s="47"/>
      <c r="F156" s="53">
        <v>20003</v>
      </c>
      <c r="G156" s="53" t="s">
        <v>209</v>
      </c>
      <c r="H156" s="53"/>
      <c r="I156" s="79" t="s">
        <v>210</v>
      </c>
      <c r="J156" s="79"/>
      <c r="K156" s="53"/>
      <c r="L156" s="53">
        <v>5</v>
      </c>
      <c r="M156" s="53" t="s">
        <v>211</v>
      </c>
      <c r="N156" s="53"/>
    </row>
    <row r="157" customHeight="1" spans="3:4">
      <c r="C157" s="47"/>
      <c r="D157" s="47"/>
    </row>
    <row r="158" customHeight="1" spans="3:4">
      <c r="C158" s="47"/>
      <c r="D158" s="47"/>
    </row>
    <row r="160" customHeight="1" spans="2:4">
      <c r="B160" s="40" t="s">
        <v>43</v>
      </c>
      <c r="C160" s="36">
        <v>1</v>
      </c>
      <c r="D160" s="39" t="s">
        <v>212</v>
      </c>
    </row>
    <row r="161" customHeight="1" spans="3:8">
      <c r="C161" s="36">
        <v>2</v>
      </c>
      <c r="D161" s="39" t="s">
        <v>213</v>
      </c>
      <c r="H161" s="51"/>
    </row>
    <row r="163" s="13" customFormat="1" ht="25.5" customHeight="1" spans="1:31">
      <c r="A163" s="15" t="s">
        <v>214</v>
      </c>
      <c r="B163" s="15"/>
      <c r="C163" s="15"/>
      <c r="D163" s="15"/>
      <c r="E163" s="15"/>
      <c r="F163" s="15"/>
      <c r="G163" s="15"/>
      <c r="H163" s="15"/>
      <c r="I163" s="15"/>
      <c r="J163" s="15"/>
      <c r="K163" s="15"/>
      <c r="L163" s="15"/>
      <c r="M163" s="15"/>
      <c r="N163" s="15"/>
      <c r="O163" s="19"/>
      <c r="P163" s="19"/>
      <c r="Q163" s="19"/>
      <c r="R163" s="19"/>
      <c r="S163" s="19"/>
      <c r="T163" s="19"/>
      <c r="U163" s="19"/>
      <c r="V163" s="19"/>
      <c r="W163" s="19"/>
      <c r="X163" s="19"/>
      <c r="Y163" s="19"/>
      <c r="Z163" s="19"/>
      <c r="AA163" s="19"/>
      <c r="AB163" s="19"/>
      <c r="AC163" s="19"/>
      <c r="AD163" s="19"/>
      <c r="AE163" s="19"/>
    </row>
    <row r="165" customHeight="1" spans="2:3">
      <c r="B165" s="40" t="s">
        <v>31</v>
      </c>
      <c r="C165" s="40" t="s">
        <v>215</v>
      </c>
    </row>
    <row r="166" customHeight="1" spans="3:14">
      <c r="C166" s="41" t="s">
        <v>32</v>
      </c>
      <c r="D166" s="41"/>
      <c r="E166" s="42" t="s">
        <v>33</v>
      </c>
      <c r="F166" s="43"/>
      <c r="G166" s="44"/>
      <c r="H166" s="44"/>
      <c r="I166" s="44"/>
      <c r="J166" s="44"/>
      <c r="K166" s="56"/>
      <c r="L166" s="57" t="s">
        <v>34</v>
      </c>
      <c r="M166" s="52" t="s">
        <v>35</v>
      </c>
      <c r="N166" s="52" t="s">
        <v>36</v>
      </c>
    </row>
    <row r="167" customHeight="1" spans="3:14">
      <c r="C167" s="41"/>
      <c r="D167" s="41"/>
      <c r="E167" s="42"/>
      <c r="F167" s="45"/>
      <c r="G167" s="46"/>
      <c r="H167" s="46"/>
      <c r="I167" s="46"/>
      <c r="J167" s="46"/>
      <c r="K167" s="58"/>
      <c r="L167" s="59"/>
      <c r="M167" s="52"/>
      <c r="N167" s="52"/>
    </row>
    <row r="168" customHeight="1" spans="3:5">
      <c r="C168" s="47" t="s">
        <v>37</v>
      </c>
      <c r="D168" s="47"/>
      <c r="E168" s="48" t="s">
        <v>20</v>
      </c>
    </row>
    <row r="169" customHeight="1" spans="2:13">
      <c r="B169" s="71" t="s">
        <v>125</v>
      </c>
      <c r="C169" s="47"/>
      <c r="D169" s="47"/>
      <c r="F169" s="48" t="s">
        <v>215</v>
      </c>
      <c r="G169" s="53" t="s">
        <v>216</v>
      </c>
      <c r="H169" s="53" t="s">
        <v>217</v>
      </c>
      <c r="J169" s="40" t="s">
        <v>218</v>
      </c>
      <c r="K169" s="40" t="s">
        <v>219</v>
      </c>
      <c r="L169" s="40" t="s">
        <v>220</v>
      </c>
      <c r="M169" s="40" t="s">
        <v>221</v>
      </c>
    </row>
    <row r="170" customHeight="1" spans="3:7">
      <c r="C170" s="47"/>
      <c r="D170" s="47"/>
      <c r="G170" s="64" t="s">
        <v>222</v>
      </c>
    </row>
    <row r="171" customHeight="1" spans="3:14">
      <c r="C171" s="47"/>
      <c r="D171" s="47"/>
      <c r="F171" s="52" t="s">
        <v>223</v>
      </c>
      <c r="G171" s="52" t="s">
        <v>224</v>
      </c>
      <c r="H171" s="52" t="s">
        <v>225</v>
      </c>
      <c r="I171" s="52" t="s">
        <v>226</v>
      </c>
      <c r="J171" s="61" t="s">
        <v>227</v>
      </c>
      <c r="K171" s="62"/>
      <c r="L171" s="62"/>
      <c r="M171" s="63"/>
      <c r="N171" s="52" t="s">
        <v>66</v>
      </c>
    </row>
    <row r="172" customHeight="1" spans="3:14">
      <c r="C172" s="47"/>
      <c r="D172" s="47"/>
      <c r="F172" s="53">
        <v>5</v>
      </c>
      <c r="G172" s="53">
        <v>501</v>
      </c>
      <c r="H172" s="53" t="s">
        <v>228</v>
      </c>
      <c r="I172" s="53" t="s">
        <v>229</v>
      </c>
      <c r="J172" s="54" t="s">
        <v>230</v>
      </c>
      <c r="K172" s="80"/>
      <c r="L172" s="80"/>
      <c r="M172" s="55"/>
      <c r="N172" s="78" t="s">
        <v>231</v>
      </c>
    </row>
    <row r="173" customHeight="1" spans="3:14">
      <c r="C173" s="47"/>
      <c r="D173" s="47"/>
      <c r="F173" s="53">
        <v>4</v>
      </c>
      <c r="G173" s="53">
        <v>401</v>
      </c>
      <c r="H173" s="53" t="s">
        <v>232</v>
      </c>
      <c r="I173" s="53" t="s">
        <v>233</v>
      </c>
      <c r="J173" s="54" t="s">
        <v>230</v>
      </c>
      <c r="K173" s="80"/>
      <c r="L173" s="80"/>
      <c r="M173" s="55"/>
      <c r="N173" s="78" t="s">
        <v>231</v>
      </c>
    </row>
    <row r="174" customHeight="1" spans="3:14">
      <c r="C174" s="47"/>
      <c r="D174" s="47"/>
      <c r="F174" s="53">
        <v>3</v>
      </c>
      <c r="G174" s="53">
        <v>301</v>
      </c>
      <c r="H174" s="53" t="s">
        <v>234</v>
      </c>
      <c r="I174" s="53" t="s">
        <v>235</v>
      </c>
      <c r="J174" s="54" t="s">
        <v>230</v>
      </c>
      <c r="K174" s="80"/>
      <c r="L174" s="80"/>
      <c r="M174" s="55"/>
      <c r="N174" s="64" t="s">
        <v>231</v>
      </c>
    </row>
    <row r="175" customHeight="1" spans="3:14">
      <c r="C175" s="47"/>
      <c r="D175" s="47"/>
      <c r="F175" s="53">
        <v>2</v>
      </c>
      <c r="G175" s="53">
        <v>201</v>
      </c>
      <c r="H175" s="53" t="s">
        <v>236</v>
      </c>
      <c r="I175" s="53" t="s">
        <v>237</v>
      </c>
      <c r="J175" s="54" t="s">
        <v>230</v>
      </c>
      <c r="K175" s="80"/>
      <c r="L175" s="80"/>
      <c r="M175" s="55"/>
      <c r="N175" s="64" t="s">
        <v>231</v>
      </c>
    </row>
    <row r="176" customHeight="1" spans="3:14">
      <c r="C176" s="47"/>
      <c r="D176" s="47"/>
      <c r="F176" s="53">
        <v>1</v>
      </c>
      <c r="G176" s="53">
        <v>101</v>
      </c>
      <c r="H176" s="53" t="s">
        <v>238</v>
      </c>
      <c r="I176" s="53" t="s">
        <v>237</v>
      </c>
      <c r="J176" s="54" t="s">
        <v>230</v>
      </c>
      <c r="K176" s="80"/>
      <c r="L176" s="80"/>
      <c r="M176" s="55"/>
      <c r="N176" s="64" t="s">
        <v>231</v>
      </c>
    </row>
    <row r="177" customHeight="1" spans="3:9">
      <c r="C177" s="47"/>
      <c r="D177" s="47"/>
      <c r="F177" s="40" t="s">
        <v>74</v>
      </c>
      <c r="G177" s="40"/>
      <c r="H177" s="40"/>
      <c r="I177" s="40"/>
    </row>
    <row r="178" customHeight="1" spans="3:4">
      <c r="C178" s="47"/>
      <c r="D178" s="47"/>
    </row>
    <row r="180" customHeight="1" spans="2:4">
      <c r="B180" s="40" t="s">
        <v>43</v>
      </c>
      <c r="C180" s="36">
        <v>1</v>
      </c>
      <c r="D180" s="39" t="s">
        <v>239</v>
      </c>
    </row>
    <row r="181" customHeight="1" spans="3:4">
      <c r="C181" s="36">
        <v>2</v>
      </c>
      <c r="D181" s="39" t="s">
        <v>149</v>
      </c>
    </row>
    <row r="182" customHeight="1" spans="3:4">
      <c r="C182" s="36">
        <v>3</v>
      </c>
      <c r="D182" s="39" t="s">
        <v>240</v>
      </c>
    </row>
    <row r="183" customHeight="1" spans="3:4">
      <c r="C183" s="36">
        <v>4</v>
      </c>
      <c r="D183" s="39" t="s">
        <v>241</v>
      </c>
    </row>
    <row r="184" customHeight="1" spans="3:4">
      <c r="C184" s="36">
        <v>5</v>
      </c>
      <c r="D184" s="39" t="s">
        <v>242</v>
      </c>
    </row>
    <row r="185" customHeight="1" spans="5:5">
      <c r="E185" s="39" t="s">
        <v>243</v>
      </c>
    </row>
    <row r="186" customHeight="1" spans="5:5">
      <c r="E186" s="39" t="s">
        <v>244</v>
      </c>
    </row>
    <row r="187" customHeight="1" spans="5:5">
      <c r="E187" s="39" t="s">
        <v>245</v>
      </c>
    </row>
    <row r="188" customHeight="1" spans="3:5">
      <c r="C188" s="36">
        <v>6</v>
      </c>
      <c r="D188" s="39" t="s">
        <v>246</v>
      </c>
      <c r="E188" s="39"/>
    </row>
    <row r="189" customHeight="1" spans="2:3">
      <c r="B189" s="40" t="s">
        <v>31</v>
      </c>
      <c r="C189" s="40" t="s">
        <v>216</v>
      </c>
    </row>
    <row r="190" customHeight="1" spans="3:14">
      <c r="C190" s="41" t="s">
        <v>32</v>
      </c>
      <c r="D190" s="41"/>
      <c r="E190" s="42" t="s">
        <v>33</v>
      </c>
      <c r="F190" s="43"/>
      <c r="G190" s="44"/>
      <c r="H190" s="44"/>
      <c r="I190" s="44"/>
      <c r="J190" s="44"/>
      <c r="K190" s="56"/>
      <c r="L190" s="57" t="s">
        <v>34</v>
      </c>
      <c r="M190" s="52" t="s">
        <v>35</v>
      </c>
      <c r="N190" s="52" t="s">
        <v>36</v>
      </c>
    </row>
    <row r="191" customHeight="1" spans="3:14">
      <c r="C191" s="41"/>
      <c r="D191" s="41"/>
      <c r="E191" s="42"/>
      <c r="F191" s="45"/>
      <c r="G191" s="46"/>
      <c r="H191" s="46"/>
      <c r="I191" s="46"/>
      <c r="J191" s="46"/>
      <c r="K191" s="58"/>
      <c r="L191" s="59"/>
      <c r="M191" s="52"/>
      <c r="N191" s="52"/>
    </row>
    <row r="192" customHeight="1" spans="3:5">
      <c r="C192" s="47" t="s">
        <v>37</v>
      </c>
      <c r="D192" s="47"/>
      <c r="E192" s="48" t="s">
        <v>20</v>
      </c>
    </row>
    <row r="193" customHeight="1" spans="2:8">
      <c r="B193" s="71" t="s">
        <v>125</v>
      </c>
      <c r="C193" s="47"/>
      <c r="D193" s="47"/>
      <c r="F193" s="53" t="s">
        <v>215</v>
      </c>
      <c r="G193" s="48" t="s">
        <v>216</v>
      </c>
      <c r="H193" s="53" t="s">
        <v>217</v>
      </c>
    </row>
    <row r="194" customHeight="1" spans="3:4">
      <c r="C194" s="47"/>
      <c r="D194" s="47"/>
    </row>
    <row r="195" customHeight="1" spans="3:9">
      <c r="C195" s="47"/>
      <c r="D195" s="47"/>
      <c r="F195" s="40" t="s">
        <v>247</v>
      </c>
      <c r="G195" s="72" t="s">
        <v>248</v>
      </c>
      <c r="H195" s="72"/>
      <c r="I195" s="72"/>
    </row>
    <row r="196" customHeight="1" spans="3:10">
      <c r="C196" s="47"/>
      <c r="D196" s="47"/>
      <c r="F196" s="40" t="s">
        <v>249</v>
      </c>
      <c r="G196" s="72" t="s">
        <v>250</v>
      </c>
      <c r="H196" s="36" t="s">
        <v>138</v>
      </c>
      <c r="I196" s="72" t="s">
        <v>251</v>
      </c>
      <c r="J196" s="72"/>
    </row>
    <row r="197" customHeight="1" spans="3:7">
      <c r="C197" s="47"/>
      <c r="D197" s="47"/>
      <c r="G197" s="36" t="s">
        <v>252</v>
      </c>
    </row>
    <row r="198" customHeight="1" spans="3:6">
      <c r="C198" s="47"/>
      <c r="D198" s="47"/>
      <c r="F198" s="48" t="s">
        <v>42</v>
      </c>
    </row>
    <row r="199" customHeight="1" spans="3:4">
      <c r="C199" s="47"/>
      <c r="D199" s="47"/>
    </row>
    <row r="200" customHeight="1" spans="3:4">
      <c r="C200" s="47"/>
      <c r="D200" s="47"/>
    </row>
    <row r="201" customHeight="1" spans="3:4">
      <c r="C201" s="47"/>
      <c r="D201" s="47"/>
    </row>
    <row r="202" customHeight="1" spans="3:4">
      <c r="C202" s="47"/>
      <c r="D202" s="47"/>
    </row>
    <row r="204" customHeight="1" spans="2:4">
      <c r="B204" s="40" t="s">
        <v>43</v>
      </c>
      <c r="C204" s="36">
        <v>1</v>
      </c>
      <c r="D204" s="39" t="s">
        <v>253</v>
      </c>
    </row>
    <row r="205" customHeight="1" spans="3:4">
      <c r="C205" s="36">
        <v>2</v>
      </c>
      <c r="D205" s="39" t="s">
        <v>254</v>
      </c>
    </row>
    <row r="207" customHeight="1" spans="2:3">
      <c r="B207" s="40" t="s">
        <v>31</v>
      </c>
      <c r="C207" s="40" t="s">
        <v>217</v>
      </c>
    </row>
    <row r="208" customHeight="1" spans="3:14">
      <c r="C208" s="41" t="s">
        <v>32</v>
      </c>
      <c r="D208" s="41"/>
      <c r="E208" s="42" t="s">
        <v>33</v>
      </c>
      <c r="F208" s="43"/>
      <c r="G208" s="44"/>
      <c r="H208" s="44"/>
      <c r="I208" s="44"/>
      <c r="J208" s="44"/>
      <c r="K208" s="56"/>
      <c r="L208" s="57" t="s">
        <v>34</v>
      </c>
      <c r="M208" s="52" t="s">
        <v>35</v>
      </c>
      <c r="N208" s="52" t="s">
        <v>36</v>
      </c>
    </row>
    <row r="209" customHeight="1" spans="3:14">
      <c r="C209" s="41"/>
      <c r="D209" s="41"/>
      <c r="E209" s="42"/>
      <c r="F209" s="45"/>
      <c r="G209" s="46"/>
      <c r="H209" s="46"/>
      <c r="I209" s="46"/>
      <c r="J209" s="46"/>
      <c r="K209" s="58"/>
      <c r="L209" s="59"/>
      <c r="M209" s="52"/>
      <c r="N209" s="52"/>
    </row>
    <row r="210" customHeight="1" spans="3:5">
      <c r="C210" s="47" t="s">
        <v>37</v>
      </c>
      <c r="D210" s="47"/>
      <c r="E210" s="48" t="s">
        <v>20</v>
      </c>
    </row>
    <row r="211" customHeight="1" spans="2:8">
      <c r="B211" s="71" t="s">
        <v>125</v>
      </c>
      <c r="C211" s="47"/>
      <c r="D211" s="47"/>
      <c r="F211" s="53" t="s">
        <v>215</v>
      </c>
      <c r="G211" s="53" t="s">
        <v>216</v>
      </c>
      <c r="H211" s="48" t="s">
        <v>217</v>
      </c>
    </row>
    <row r="212" customHeight="1" spans="3:4">
      <c r="C212" s="47"/>
      <c r="D212" s="47"/>
    </row>
    <row r="213" customHeight="1" spans="3:13">
      <c r="C213" s="47"/>
      <c r="D213" s="47"/>
      <c r="F213" s="52" t="s">
        <v>224</v>
      </c>
      <c r="G213" s="61" t="s">
        <v>225</v>
      </c>
      <c r="H213" s="62"/>
      <c r="I213" s="62"/>
      <c r="J213" s="52" t="s">
        <v>255</v>
      </c>
      <c r="K213" s="81" t="s">
        <v>256</v>
      </c>
      <c r="L213" s="82"/>
      <c r="M213" s="83"/>
    </row>
    <row r="214" customHeight="1" spans="3:13">
      <c r="C214" s="47"/>
      <c r="D214" s="47"/>
      <c r="F214" s="53">
        <v>101</v>
      </c>
      <c r="G214" s="54" t="s">
        <v>238</v>
      </c>
      <c r="H214" s="80"/>
      <c r="I214" s="80"/>
      <c r="J214" s="53">
        <v>86400</v>
      </c>
      <c r="K214" s="54"/>
      <c r="L214" s="80"/>
      <c r="M214" s="55"/>
    </row>
    <row r="215" customHeight="1" spans="3:13">
      <c r="C215" s="47"/>
      <c r="D215" s="47"/>
      <c r="F215" s="53">
        <v>201</v>
      </c>
      <c r="G215" s="54" t="s">
        <v>236</v>
      </c>
      <c r="H215" s="80"/>
      <c r="I215" s="80"/>
      <c r="J215" s="53">
        <f>J214*2</f>
        <v>172800</v>
      </c>
      <c r="K215" s="54"/>
      <c r="L215" s="80"/>
      <c r="M215" s="55"/>
    </row>
    <row r="216" customHeight="1" spans="3:13">
      <c r="C216" s="47"/>
      <c r="D216" s="47"/>
      <c r="F216" s="53">
        <v>301</v>
      </c>
      <c r="G216" s="54" t="s">
        <v>234</v>
      </c>
      <c r="H216" s="80"/>
      <c r="I216" s="80"/>
      <c r="J216" s="53">
        <f>J214*3</f>
        <v>259200</v>
      </c>
      <c r="K216" s="54"/>
      <c r="L216" s="80"/>
      <c r="M216" s="55"/>
    </row>
    <row r="217" customHeight="1" spans="3:13">
      <c r="C217" s="47"/>
      <c r="D217" s="47"/>
      <c r="F217" s="53">
        <v>401</v>
      </c>
      <c r="G217" s="54" t="s">
        <v>232</v>
      </c>
      <c r="H217" s="80"/>
      <c r="I217" s="80"/>
      <c r="J217" s="53">
        <f>J214*4</f>
        <v>345600</v>
      </c>
      <c r="K217" s="54"/>
      <c r="L217" s="80"/>
      <c r="M217" s="55"/>
    </row>
    <row r="218" customHeight="1" spans="3:13">
      <c r="C218" s="47"/>
      <c r="D218" s="47"/>
      <c r="F218" s="53">
        <v>501</v>
      </c>
      <c r="G218" s="54" t="s">
        <v>228</v>
      </c>
      <c r="H218" s="80"/>
      <c r="I218" s="80"/>
      <c r="J218" s="53">
        <f>J214*5</f>
        <v>432000</v>
      </c>
      <c r="K218" s="54"/>
      <c r="L218" s="80"/>
      <c r="M218" s="55"/>
    </row>
    <row r="219" customHeight="1" spans="3:4">
      <c r="C219" s="47"/>
      <c r="D219" s="47"/>
    </row>
    <row r="220" customHeight="1" spans="3:4">
      <c r="C220" s="47"/>
      <c r="D220" s="47"/>
    </row>
    <row r="222" customHeight="1" spans="2:4">
      <c r="B222" s="40" t="s">
        <v>43</v>
      </c>
      <c r="C222" s="36">
        <v>1</v>
      </c>
      <c r="D222" s="39" t="s">
        <v>257</v>
      </c>
    </row>
    <row r="223" customHeight="1" spans="3:8">
      <c r="C223" s="36">
        <v>2</v>
      </c>
      <c r="D223" s="39" t="s">
        <v>213</v>
      </c>
      <c r="H223" s="51"/>
    </row>
    <row r="225" s="13" customFormat="1" ht="25.5" customHeight="1" spans="1:31">
      <c r="A225" s="15" t="s">
        <v>258</v>
      </c>
      <c r="B225" s="15"/>
      <c r="C225" s="15"/>
      <c r="D225" s="15"/>
      <c r="E225" s="15"/>
      <c r="F225" s="15"/>
      <c r="G225" s="15"/>
      <c r="H225" s="15"/>
      <c r="I225" s="15"/>
      <c r="J225" s="15"/>
      <c r="K225" s="15"/>
      <c r="L225" s="15"/>
      <c r="M225" s="15"/>
      <c r="N225" s="15"/>
      <c r="O225" s="19"/>
      <c r="P225" s="19"/>
      <c r="Q225" s="19"/>
      <c r="R225" s="19"/>
      <c r="S225" s="19"/>
      <c r="T225" s="19"/>
      <c r="U225" s="19"/>
      <c r="V225" s="19"/>
      <c r="W225" s="19"/>
      <c r="X225" s="19"/>
      <c r="Y225" s="19"/>
      <c r="Z225" s="19"/>
      <c r="AA225" s="19"/>
      <c r="AB225" s="19"/>
      <c r="AC225" s="19"/>
      <c r="AD225" s="19"/>
      <c r="AE225" s="19"/>
    </row>
    <row r="227" customHeight="1" spans="2:3">
      <c r="B227" s="40" t="s">
        <v>31</v>
      </c>
      <c r="C227" s="40" t="s">
        <v>259</v>
      </c>
    </row>
    <row r="228" customHeight="1" spans="3:14">
      <c r="C228" s="41" t="s">
        <v>32</v>
      </c>
      <c r="D228" s="41"/>
      <c r="E228" s="42" t="s">
        <v>33</v>
      </c>
      <c r="F228" s="43"/>
      <c r="G228" s="44"/>
      <c r="H228" s="44"/>
      <c r="I228" s="44"/>
      <c r="J228" s="44"/>
      <c r="K228" s="56"/>
      <c r="L228" s="57" t="s">
        <v>34</v>
      </c>
      <c r="M228" s="52" t="s">
        <v>35</v>
      </c>
      <c r="N228" s="52" t="s">
        <v>36</v>
      </c>
    </row>
    <row r="229" customHeight="1" spans="3:14">
      <c r="C229" s="41"/>
      <c r="D229" s="41"/>
      <c r="E229" s="42"/>
      <c r="F229" s="45"/>
      <c r="G229" s="46"/>
      <c r="H229" s="46"/>
      <c r="I229" s="46"/>
      <c r="J229" s="46"/>
      <c r="K229" s="58"/>
      <c r="L229" s="59"/>
      <c r="M229" s="52"/>
      <c r="N229" s="52"/>
    </row>
    <row r="230" customHeight="1" spans="3:5">
      <c r="C230" s="47" t="s">
        <v>37</v>
      </c>
      <c r="D230" s="47"/>
      <c r="E230" s="48" t="s">
        <v>22</v>
      </c>
    </row>
    <row r="231" customHeight="1" spans="2:13">
      <c r="B231" s="71" t="s">
        <v>125</v>
      </c>
      <c r="C231" s="47"/>
      <c r="D231" s="47"/>
      <c r="F231" s="48" t="s">
        <v>259</v>
      </c>
      <c r="G231" s="53" t="s">
        <v>260</v>
      </c>
      <c r="H231" s="53" t="s">
        <v>261</v>
      </c>
      <c r="J231" s="40" t="s">
        <v>262</v>
      </c>
      <c r="K231" s="40" t="s">
        <v>263</v>
      </c>
      <c r="L231" s="40" t="s">
        <v>264</v>
      </c>
      <c r="M231" s="40" t="s">
        <v>130</v>
      </c>
    </row>
    <row r="232" customHeight="1" spans="3:4">
      <c r="C232" s="47"/>
      <c r="D232" s="47"/>
    </row>
    <row r="233" customHeight="1" spans="3:14">
      <c r="C233" s="47"/>
      <c r="D233" s="47"/>
      <c r="F233" s="52" t="s">
        <v>265</v>
      </c>
      <c r="G233" s="52" t="s">
        <v>266</v>
      </c>
      <c r="H233" s="52" t="s">
        <v>267</v>
      </c>
      <c r="I233" s="52" t="s">
        <v>268</v>
      </c>
      <c r="J233" s="61" t="s">
        <v>227</v>
      </c>
      <c r="K233" s="62"/>
      <c r="L233" s="62"/>
      <c r="M233" s="63"/>
      <c r="N233" s="52" t="s">
        <v>66</v>
      </c>
    </row>
    <row r="234" customHeight="1" spans="3:14">
      <c r="C234" s="47"/>
      <c r="D234" s="47"/>
      <c r="F234" s="53">
        <v>5</v>
      </c>
      <c r="G234" s="53">
        <v>1302</v>
      </c>
      <c r="H234" s="53" t="s">
        <v>269</v>
      </c>
      <c r="I234" s="53" t="s">
        <v>146</v>
      </c>
      <c r="J234" s="54" t="s">
        <v>230</v>
      </c>
      <c r="K234" s="80"/>
      <c r="L234" s="80"/>
      <c r="M234" s="55"/>
      <c r="N234" s="78" t="s">
        <v>270</v>
      </c>
    </row>
    <row r="235" customHeight="1" spans="3:14">
      <c r="C235" s="47"/>
      <c r="D235" s="47"/>
      <c r="F235" s="53">
        <v>4</v>
      </c>
      <c r="G235" s="53">
        <v>1301</v>
      </c>
      <c r="H235" s="53" t="s">
        <v>271</v>
      </c>
      <c r="I235" s="53" t="s">
        <v>272</v>
      </c>
      <c r="J235" s="54" t="s">
        <v>230</v>
      </c>
      <c r="K235" s="80"/>
      <c r="L235" s="80"/>
      <c r="M235" s="55"/>
      <c r="N235" s="78" t="s">
        <v>270</v>
      </c>
    </row>
    <row r="236" customHeight="1" spans="3:14">
      <c r="C236" s="47"/>
      <c r="D236" s="47"/>
      <c r="F236" s="53">
        <v>3</v>
      </c>
      <c r="G236" s="53">
        <v>1200</v>
      </c>
      <c r="H236" s="53" t="s">
        <v>273</v>
      </c>
      <c r="I236" s="53" t="s">
        <v>274</v>
      </c>
      <c r="J236" s="54" t="s">
        <v>230</v>
      </c>
      <c r="K236" s="80"/>
      <c r="L236" s="80"/>
      <c r="M236" s="55"/>
      <c r="N236" s="64" t="s">
        <v>270</v>
      </c>
    </row>
    <row r="237" customHeight="1" spans="3:14">
      <c r="C237" s="47"/>
      <c r="D237" s="47"/>
      <c r="F237" s="53">
        <v>2</v>
      </c>
      <c r="G237" s="53">
        <v>1102</v>
      </c>
      <c r="H237" s="53" t="s">
        <v>275</v>
      </c>
      <c r="I237" s="53" t="s">
        <v>276</v>
      </c>
      <c r="J237" s="54" t="s">
        <v>230</v>
      </c>
      <c r="K237" s="80"/>
      <c r="L237" s="80"/>
      <c r="M237" s="55"/>
      <c r="N237" s="64" t="s">
        <v>270</v>
      </c>
    </row>
    <row r="238" customHeight="1" spans="3:14">
      <c r="C238" s="47"/>
      <c r="D238" s="47"/>
      <c r="F238" s="53">
        <v>1</v>
      </c>
      <c r="G238" s="53">
        <v>1101</v>
      </c>
      <c r="H238" s="53" t="s">
        <v>277</v>
      </c>
      <c r="I238" s="53" t="s">
        <v>276</v>
      </c>
      <c r="J238" s="54" t="s">
        <v>230</v>
      </c>
      <c r="K238" s="80"/>
      <c r="L238" s="80"/>
      <c r="M238" s="55"/>
      <c r="N238" s="64" t="s">
        <v>270</v>
      </c>
    </row>
    <row r="239" customHeight="1" spans="3:9">
      <c r="C239" s="47"/>
      <c r="D239" s="47"/>
      <c r="F239" s="40" t="s">
        <v>74</v>
      </c>
      <c r="G239" s="40"/>
      <c r="H239" s="40"/>
      <c r="I239" s="40"/>
    </row>
    <row r="240" customHeight="1" spans="3:4">
      <c r="C240" s="47"/>
      <c r="D240" s="47"/>
    </row>
    <row r="242" customHeight="1" spans="2:4">
      <c r="B242" s="40" t="s">
        <v>43</v>
      </c>
      <c r="C242" s="36">
        <v>1</v>
      </c>
      <c r="D242" s="39" t="s">
        <v>278</v>
      </c>
    </row>
    <row r="243" customHeight="1" spans="3:4">
      <c r="C243" s="36">
        <v>2</v>
      </c>
      <c r="D243" s="39" t="s">
        <v>149</v>
      </c>
    </row>
    <row r="244" customHeight="1" spans="3:4">
      <c r="C244" s="36">
        <v>3</v>
      </c>
      <c r="D244" s="39" t="s">
        <v>279</v>
      </c>
    </row>
    <row r="245" customHeight="1" spans="3:4">
      <c r="C245" s="36">
        <v>4</v>
      </c>
      <c r="D245" s="39" t="s">
        <v>280</v>
      </c>
    </row>
    <row r="247" customHeight="1" spans="2:3">
      <c r="B247" s="40" t="s">
        <v>31</v>
      </c>
      <c r="C247" s="40" t="s">
        <v>260</v>
      </c>
    </row>
    <row r="248" customHeight="1" spans="3:14">
      <c r="C248" s="41" t="s">
        <v>32</v>
      </c>
      <c r="D248" s="41"/>
      <c r="E248" s="42" t="s">
        <v>33</v>
      </c>
      <c r="F248" s="43"/>
      <c r="G248" s="44"/>
      <c r="H248" s="44"/>
      <c r="I248" s="44"/>
      <c r="J248" s="44"/>
      <c r="K248" s="56"/>
      <c r="L248" s="57" t="s">
        <v>34</v>
      </c>
      <c r="M248" s="52" t="s">
        <v>35</v>
      </c>
      <c r="N248" s="52" t="s">
        <v>36</v>
      </c>
    </row>
    <row r="249" customHeight="1" spans="3:14">
      <c r="C249" s="41"/>
      <c r="D249" s="41"/>
      <c r="E249" s="42"/>
      <c r="F249" s="45"/>
      <c r="G249" s="46"/>
      <c r="H249" s="46"/>
      <c r="I249" s="46"/>
      <c r="J249" s="46"/>
      <c r="K249" s="58"/>
      <c r="L249" s="59"/>
      <c r="M249" s="52"/>
      <c r="N249" s="52"/>
    </row>
    <row r="250" customHeight="1" spans="3:5">
      <c r="C250" s="47" t="s">
        <v>37</v>
      </c>
      <c r="D250" s="47"/>
      <c r="E250" s="48" t="s">
        <v>22</v>
      </c>
    </row>
    <row r="251" customHeight="1" spans="2:8">
      <c r="B251" s="71" t="s">
        <v>125</v>
      </c>
      <c r="C251" s="47"/>
      <c r="D251" s="47"/>
      <c r="F251" s="53" t="s">
        <v>259</v>
      </c>
      <c r="G251" s="48" t="s">
        <v>260</v>
      </c>
      <c r="H251" s="53" t="s">
        <v>261</v>
      </c>
    </row>
    <row r="252" customHeight="1" spans="3:4">
      <c r="C252" s="47"/>
      <c r="D252" s="47"/>
    </row>
    <row r="253" customHeight="1" spans="3:9">
      <c r="C253" s="47"/>
      <c r="D253" s="47"/>
      <c r="F253" s="40" t="s">
        <v>281</v>
      </c>
      <c r="G253" s="72" t="s">
        <v>282</v>
      </c>
      <c r="H253" s="72"/>
      <c r="I253" s="72"/>
    </row>
    <row r="254" customHeight="1" spans="3:10">
      <c r="C254" s="47"/>
      <c r="D254" s="47"/>
      <c r="F254" s="40" t="s">
        <v>249</v>
      </c>
      <c r="G254" s="72" t="s">
        <v>250</v>
      </c>
      <c r="H254" s="36" t="s">
        <v>138</v>
      </c>
      <c r="I254" s="72" t="s">
        <v>251</v>
      </c>
      <c r="J254" s="72"/>
    </row>
    <row r="255" customHeight="1" spans="3:4">
      <c r="C255" s="47"/>
      <c r="D255" s="47"/>
    </row>
    <row r="256" customHeight="1" spans="3:6">
      <c r="C256" s="47"/>
      <c r="D256" s="47"/>
      <c r="F256" s="48" t="s">
        <v>42</v>
      </c>
    </row>
    <row r="257" customHeight="1" spans="3:4">
      <c r="C257" s="47"/>
      <c r="D257" s="47"/>
    </row>
    <row r="258" customHeight="1" spans="3:4">
      <c r="C258" s="47"/>
      <c r="D258" s="47"/>
    </row>
    <row r="259" customHeight="1" spans="3:4">
      <c r="C259" s="47"/>
      <c r="D259" s="47"/>
    </row>
    <row r="260" customHeight="1" spans="3:4">
      <c r="C260" s="47"/>
      <c r="D260" s="47"/>
    </row>
    <row r="262" customHeight="1" spans="2:4">
      <c r="B262" s="40" t="s">
        <v>43</v>
      </c>
      <c r="C262" s="36">
        <v>1</v>
      </c>
      <c r="D262" s="39" t="s">
        <v>283</v>
      </c>
    </row>
    <row r="263" customHeight="1" spans="3:4">
      <c r="C263" s="36">
        <v>2</v>
      </c>
      <c r="D263" s="39" t="s">
        <v>284</v>
      </c>
    </row>
    <row r="265" customHeight="1" spans="2:3">
      <c r="B265" s="40" t="s">
        <v>31</v>
      </c>
      <c r="C265" s="40" t="s">
        <v>261</v>
      </c>
    </row>
    <row r="266" customHeight="1" spans="3:14">
      <c r="C266" s="41" t="s">
        <v>32</v>
      </c>
      <c r="D266" s="41"/>
      <c r="E266" s="42" t="s">
        <v>33</v>
      </c>
      <c r="F266" s="43"/>
      <c r="G266" s="44"/>
      <c r="H266" s="44"/>
      <c r="I266" s="44"/>
      <c r="J266" s="44"/>
      <c r="K266" s="56"/>
      <c r="L266" s="57" t="s">
        <v>34</v>
      </c>
      <c r="M266" s="52" t="s">
        <v>35</v>
      </c>
      <c r="N266" s="52" t="s">
        <v>36</v>
      </c>
    </row>
    <row r="267" customHeight="1" spans="3:14">
      <c r="C267" s="41"/>
      <c r="D267" s="41"/>
      <c r="E267" s="42"/>
      <c r="F267" s="45"/>
      <c r="G267" s="46"/>
      <c r="H267" s="46"/>
      <c r="I267" s="46"/>
      <c r="J267" s="46"/>
      <c r="K267" s="58"/>
      <c r="L267" s="59"/>
      <c r="M267" s="52"/>
      <c r="N267" s="52"/>
    </row>
    <row r="268" customHeight="1" spans="3:5">
      <c r="C268" s="47" t="s">
        <v>37</v>
      </c>
      <c r="D268" s="47"/>
      <c r="E268" s="48" t="s">
        <v>22</v>
      </c>
    </row>
    <row r="269" customHeight="1" spans="2:8">
      <c r="B269" s="71" t="s">
        <v>125</v>
      </c>
      <c r="C269" s="47"/>
      <c r="D269" s="47"/>
      <c r="F269" s="53" t="s">
        <v>259</v>
      </c>
      <c r="G269" s="53" t="s">
        <v>260</v>
      </c>
      <c r="H269" s="48" t="s">
        <v>261</v>
      </c>
    </row>
    <row r="270" customHeight="1" spans="3:4">
      <c r="C270" s="47"/>
      <c r="D270" s="47"/>
    </row>
    <row r="271" customHeight="1" spans="3:10">
      <c r="C271" s="47"/>
      <c r="D271" s="47"/>
      <c r="F271" s="52" t="s">
        <v>285</v>
      </c>
      <c r="G271" s="61" t="s">
        <v>267</v>
      </c>
      <c r="H271" s="62"/>
      <c r="I271" s="62"/>
      <c r="J271" s="52" t="s">
        <v>255</v>
      </c>
    </row>
    <row r="272" customHeight="1" spans="3:10">
      <c r="C272" s="47"/>
      <c r="D272" s="47"/>
      <c r="F272" s="53">
        <v>1101</v>
      </c>
      <c r="G272" s="54" t="s">
        <v>277</v>
      </c>
      <c r="H272" s="80"/>
      <c r="I272" s="80"/>
      <c r="J272" s="53">
        <v>172800</v>
      </c>
    </row>
    <row r="273" customHeight="1" spans="3:10">
      <c r="C273" s="47"/>
      <c r="D273" s="47"/>
      <c r="F273" s="53">
        <v>1102</v>
      </c>
      <c r="G273" s="54" t="s">
        <v>275</v>
      </c>
      <c r="H273" s="80"/>
      <c r="I273" s="80"/>
      <c r="J273" s="53">
        <v>172800</v>
      </c>
    </row>
    <row r="274" customHeight="1" spans="3:10">
      <c r="C274" s="47"/>
      <c r="D274" s="47"/>
      <c r="F274" s="53">
        <v>1200</v>
      </c>
      <c r="G274" s="54" t="s">
        <v>273</v>
      </c>
      <c r="H274" s="80"/>
      <c r="I274" s="80"/>
      <c r="J274" s="53">
        <v>86400</v>
      </c>
    </row>
    <row r="275" customHeight="1" spans="3:10">
      <c r="C275" s="47"/>
      <c r="D275" s="47"/>
      <c r="F275" s="53">
        <v>1301</v>
      </c>
      <c r="G275" s="54" t="s">
        <v>271</v>
      </c>
      <c r="H275" s="80"/>
      <c r="I275" s="80"/>
      <c r="J275" s="53">
        <v>172800</v>
      </c>
    </row>
    <row r="276" customHeight="1" spans="3:10">
      <c r="C276" s="47"/>
      <c r="D276" s="47"/>
      <c r="F276" s="53">
        <v>1302</v>
      </c>
      <c r="G276" s="54" t="s">
        <v>269</v>
      </c>
      <c r="H276" s="80"/>
      <c r="I276" s="80"/>
      <c r="J276" s="53">
        <v>172800</v>
      </c>
    </row>
    <row r="277" customHeight="1" spans="3:4">
      <c r="C277" s="47"/>
      <c r="D277" s="47"/>
    </row>
    <row r="278" customHeight="1" spans="3:4">
      <c r="C278" s="47"/>
      <c r="D278" s="47"/>
    </row>
    <row r="280" customHeight="1" spans="2:4">
      <c r="B280" s="40" t="s">
        <v>43</v>
      </c>
      <c r="C280" s="36">
        <v>1</v>
      </c>
      <c r="D280" s="39" t="s">
        <v>286</v>
      </c>
    </row>
    <row r="281" customHeight="1" spans="3:8">
      <c r="C281" s="36">
        <v>2</v>
      </c>
      <c r="D281" s="39" t="s">
        <v>213</v>
      </c>
      <c r="H281" s="51"/>
    </row>
    <row r="283" s="13" customFormat="1" ht="25.5" customHeight="1" spans="1:31">
      <c r="A283" s="15" t="s">
        <v>287</v>
      </c>
      <c r="B283" s="15"/>
      <c r="C283" s="15"/>
      <c r="D283" s="15"/>
      <c r="E283" s="15"/>
      <c r="F283" s="15"/>
      <c r="G283" s="15"/>
      <c r="H283" s="15"/>
      <c r="I283" s="15"/>
      <c r="J283" s="15"/>
      <c r="K283" s="15"/>
      <c r="L283" s="15"/>
      <c r="M283" s="15"/>
      <c r="N283" s="15"/>
      <c r="O283" s="19"/>
      <c r="P283" s="19"/>
      <c r="Q283" s="19"/>
      <c r="R283" s="19"/>
      <c r="S283" s="19"/>
      <c r="T283" s="19"/>
      <c r="U283" s="19"/>
      <c r="V283" s="19"/>
      <c r="W283" s="19"/>
      <c r="X283" s="19"/>
      <c r="Y283" s="19"/>
      <c r="Z283" s="19"/>
      <c r="AA283" s="19"/>
      <c r="AB283" s="19"/>
      <c r="AC283" s="19"/>
      <c r="AD283" s="19"/>
      <c r="AE283" s="19"/>
    </row>
    <row r="285" customHeight="1" spans="2:3">
      <c r="B285" s="40" t="s">
        <v>31</v>
      </c>
      <c r="C285" s="40" t="s">
        <v>288</v>
      </c>
    </row>
    <row r="286" customHeight="1" spans="3:14">
      <c r="C286" s="41" t="s">
        <v>32</v>
      </c>
      <c r="D286" s="41"/>
      <c r="E286" s="42" t="s">
        <v>33</v>
      </c>
      <c r="F286" s="43"/>
      <c r="G286" s="44"/>
      <c r="H286" s="44"/>
      <c r="I286" s="44"/>
      <c r="J286" s="44"/>
      <c r="K286" s="56"/>
      <c r="L286" s="57" t="s">
        <v>34</v>
      </c>
      <c r="M286" s="52" t="s">
        <v>35</v>
      </c>
      <c r="N286" s="52" t="s">
        <v>36</v>
      </c>
    </row>
    <row r="287" customHeight="1" spans="3:14">
      <c r="C287" s="41"/>
      <c r="D287" s="41"/>
      <c r="E287" s="42"/>
      <c r="F287" s="45"/>
      <c r="G287" s="46"/>
      <c r="H287" s="46"/>
      <c r="I287" s="46"/>
      <c r="J287" s="46"/>
      <c r="K287" s="58"/>
      <c r="L287" s="59"/>
      <c r="M287" s="52"/>
      <c r="N287" s="52"/>
    </row>
    <row r="288" customHeight="1" spans="3:5">
      <c r="C288" s="47" t="s">
        <v>37</v>
      </c>
      <c r="D288" s="47"/>
      <c r="E288" s="48" t="s">
        <v>289</v>
      </c>
    </row>
    <row r="289" customHeight="1" spans="2:13">
      <c r="B289" s="71" t="s">
        <v>125</v>
      </c>
      <c r="C289" s="47"/>
      <c r="D289" s="47"/>
      <c r="F289" s="48" t="s">
        <v>288</v>
      </c>
      <c r="G289" s="53" t="s">
        <v>290</v>
      </c>
      <c r="H289" s="53" t="s">
        <v>291</v>
      </c>
      <c r="J289" s="40" t="s">
        <v>262</v>
      </c>
      <c r="K289" s="40" t="s">
        <v>263</v>
      </c>
      <c r="L289" s="40" t="s">
        <v>264</v>
      </c>
      <c r="M289" s="40" t="s">
        <v>130</v>
      </c>
    </row>
    <row r="290" customHeight="1" spans="3:4">
      <c r="C290" s="47"/>
      <c r="D290" s="47"/>
    </row>
    <row r="291" customHeight="1" spans="3:14">
      <c r="C291" s="47"/>
      <c r="D291" s="47"/>
      <c r="F291" s="52" t="s">
        <v>292</v>
      </c>
      <c r="G291" s="52" t="s">
        <v>293</v>
      </c>
      <c r="H291" s="52" t="s">
        <v>294</v>
      </c>
      <c r="I291" s="52" t="s">
        <v>295</v>
      </c>
      <c r="J291" s="61" t="s">
        <v>227</v>
      </c>
      <c r="K291" s="62"/>
      <c r="L291" s="62"/>
      <c r="M291" s="63"/>
      <c r="N291" s="52" t="s">
        <v>66</v>
      </c>
    </row>
    <row r="292" customHeight="1" spans="3:14">
      <c r="C292" s="47"/>
      <c r="D292" s="47"/>
      <c r="F292" s="53">
        <v>5</v>
      </c>
      <c r="G292" s="53">
        <v>1301</v>
      </c>
      <c r="H292" s="53" t="s">
        <v>296</v>
      </c>
      <c r="I292" s="53" t="s">
        <v>146</v>
      </c>
      <c r="J292" s="54" t="s">
        <v>230</v>
      </c>
      <c r="K292" s="80"/>
      <c r="L292" s="80"/>
      <c r="M292" s="55"/>
      <c r="N292" s="78" t="s">
        <v>270</v>
      </c>
    </row>
    <row r="293" customHeight="1" spans="3:14">
      <c r="C293" s="47"/>
      <c r="D293" s="47"/>
      <c r="F293" s="53">
        <v>4</v>
      </c>
      <c r="G293" s="53">
        <v>1201</v>
      </c>
      <c r="H293" s="53" t="s">
        <v>297</v>
      </c>
      <c r="I293" s="53" t="s">
        <v>272</v>
      </c>
      <c r="J293" s="54" t="s">
        <v>230</v>
      </c>
      <c r="K293" s="80"/>
      <c r="L293" s="80"/>
      <c r="M293" s="55"/>
      <c r="N293" s="78" t="s">
        <v>270</v>
      </c>
    </row>
    <row r="294" customHeight="1" spans="3:14">
      <c r="C294" s="47"/>
      <c r="D294" s="47"/>
      <c r="F294" s="53">
        <v>3</v>
      </c>
      <c r="G294" s="53">
        <v>1102</v>
      </c>
      <c r="H294" s="53" t="s">
        <v>297</v>
      </c>
      <c r="I294" s="53" t="s">
        <v>274</v>
      </c>
      <c r="J294" s="54" t="s">
        <v>230</v>
      </c>
      <c r="K294" s="80"/>
      <c r="L294" s="80"/>
      <c r="M294" s="55"/>
      <c r="N294" s="64" t="s">
        <v>270</v>
      </c>
    </row>
    <row r="295" customHeight="1" spans="3:14">
      <c r="C295" s="47"/>
      <c r="D295" s="47"/>
      <c r="F295" s="53">
        <v>2</v>
      </c>
      <c r="G295" s="53">
        <v>3002</v>
      </c>
      <c r="H295" s="53" t="s">
        <v>298</v>
      </c>
      <c r="I295" s="53" t="s">
        <v>276</v>
      </c>
      <c r="J295" s="54" t="s">
        <v>138</v>
      </c>
      <c r="K295" s="80"/>
      <c r="L295" s="80"/>
      <c r="M295" s="55"/>
      <c r="N295" s="64" t="s">
        <v>270</v>
      </c>
    </row>
    <row r="296" customHeight="1" spans="3:14">
      <c r="C296" s="47"/>
      <c r="D296" s="47"/>
      <c r="F296" s="53">
        <v>1</v>
      </c>
      <c r="G296" s="53">
        <v>3001</v>
      </c>
      <c r="H296" s="53" t="s">
        <v>299</v>
      </c>
      <c r="I296" s="53" t="s">
        <v>276</v>
      </c>
      <c r="J296" s="54" t="s">
        <v>138</v>
      </c>
      <c r="K296" s="80"/>
      <c r="L296" s="80"/>
      <c r="M296" s="55"/>
      <c r="N296" s="64" t="s">
        <v>270</v>
      </c>
    </row>
    <row r="297" customHeight="1" spans="3:9">
      <c r="C297" s="47"/>
      <c r="D297" s="47"/>
      <c r="F297" s="40" t="s">
        <v>74</v>
      </c>
      <c r="G297" s="40"/>
      <c r="H297" s="40"/>
      <c r="I297" s="40"/>
    </row>
    <row r="298" customHeight="1" spans="3:4">
      <c r="C298" s="47"/>
      <c r="D298" s="47"/>
    </row>
    <row r="300" customHeight="1" spans="2:4">
      <c r="B300" s="40" t="s">
        <v>43</v>
      </c>
      <c r="C300" s="36">
        <v>1</v>
      </c>
      <c r="D300" s="39" t="s">
        <v>300</v>
      </c>
    </row>
    <row r="301" customHeight="1" spans="3:4">
      <c r="C301" s="36">
        <v>2</v>
      </c>
      <c r="D301" s="39" t="s">
        <v>149</v>
      </c>
    </row>
    <row r="302" customHeight="1" spans="3:4">
      <c r="C302" s="36">
        <v>3</v>
      </c>
      <c r="D302" s="39" t="s">
        <v>301</v>
      </c>
    </row>
    <row r="303" customHeight="1" spans="3:4">
      <c r="C303" s="36">
        <v>4</v>
      </c>
      <c r="D303" s="39" t="s">
        <v>302</v>
      </c>
    </row>
    <row r="305" customHeight="1" spans="2:3">
      <c r="B305" s="40" t="s">
        <v>31</v>
      </c>
      <c r="C305" s="40" t="s">
        <v>290</v>
      </c>
    </row>
    <row r="306" customHeight="1" spans="3:14">
      <c r="C306" s="41" t="s">
        <v>32</v>
      </c>
      <c r="D306" s="41"/>
      <c r="E306" s="42" t="s">
        <v>33</v>
      </c>
      <c r="F306" s="43"/>
      <c r="G306" s="44"/>
      <c r="H306" s="44"/>
      <c r="I306" s="44"/>
      <c r="J306" s="44"/>
      <c r="K306" s="56"/>
      <c r="L306" s="57" t="s">
        <v>34</v>
      </c>
      <c r="M306" s="52" t="s">
        <v>35</v>
      </c>
      <c r="N306" s="52" t="s">
        <v>36</v>
      </c>
    </row>
    <row r="307" customHeight="1" spans="3:14">
      <c r="C307" s="41"/>
      <c r="D307" s="41"/>
      <c r="E307" s="42"/>
      <c r="F307" s="45"/>
      <c r="G307" s="46"/>
      <c r="H307" s="46"/>
      <c r="I307" s="46"/>
      <c r="J307" s="46"/>
      <c r="K307" s="58"/>
      <c r="L307" s="59"/>
      <c r="M307" s="52"/>
      <c r="N307" s="52"/>
    </row>
    <row r="308" customHeight="1" spans="3:5">
      <c r="C308" s="47" t="s">
        <v>37</v>
      </c>
      <c r="D308" s="47"/>
      <c r="E308" s="48" t="s">
        <v>289</v>
      </c>
    </row>
    <row r="309" customHeight="1" spans="2:8">
      <c r="B309" s="71" t="s">
        <v>125</v>
      </c>
      <c r="C309" s="47"/>
      <c r="D309" s="47"/>
      <c r="F309" s="53" t="s">
        <v>288</v>
      </c>
      <c r="G309" s="48" t="s">
        <v>290</v>
      </c>
      <c r="H309" s="53" t="s">
        <v>291</v>
      </c>
    </row>
    <row r="310" customHeight="1" spans="3:4">
      <c r="C310" s="47"/>
      <c r="D310" s="47"/>
    </row>
    <row r="311" customHeight="1" spans="3:9">
      <c r="C311" s="47"/>
      <c r="D311" s="47"/>
      <c r="F311" s="40" t="s">
        <v>303</v>
      </c>
      <c r="G311" s="72" t="s">
        <v>304</v>
      </c>
      <c r="H311" s="72"/>
      <c r="I311" s="72"/>
    </row>
    <row r="312" customHeight="1" spans="3:8">
      <c r="C312" s="47"/>
      <c r="D312" s="47"/>
      <c r="F312" s="40" t="s">
        <v>305</v>
      </c>
      <c r="G312" s="72" t="s">
        <v>306</v>
      </c>
      <c r="H312" s="72"/>
    </row>
    <row r="313" customHeight="1" spans="3:10">
      <c r="C313" s="47"/>
      <c r="D313" s="47"/>
      <c r="F313" s="40" t="s">
        <v>249</v>
      </c>
      <c r="G313" s="72" t="s">
        <v>250</v>
      </c>
      <c r="H313" s="36" t="s">
        <v>138</v>
      </c>
      <c r="I313" s="72" t="s">
        <v>251</v>
      </c>
      <c r="J313" s="72"/>
    </row>
    <row r="314" customHeight="1" spans="3:8">
      <c r="C314" s="47"/>
      <c r="D314" s="47"/>
      <c r="F314" s="40" t="s">
        <v>307</v>
      </c>
      <c r="G314" s="72" t="s">
        <v>308</v>
      </c>
      <c r="H314" s="72"/>
    </row>
    <row r="315" customHeight="1" spans="3:4">
      <c r="C315" s="47"/>
      <c r="D315" s="47"/>
    </row>
    <row r="316" customHeight="1" spans="3:6">
      <c r="C316" s="47"/>
      <c r="D316" s="47"/>
      <c r="F316" s="48" t="s">
        <v>42</v>
      </c>
    </row>
    <row r="317" customHeight="1" spans="3:4">
      <c r="C317" s="47"/>
      <c r="D317" s="47"/>
    </row>
    <row r="318" customHeight="1" spans="3:4">
      <c r="C318" s="47"/>
      <c r="D318" s="47"/>
    </row>
    <row r="320" customHeight="1" spans="2:4">
      <c r="B320" s="40" t="s">
        <v>43</v>
      </c>
      <c r="C320" s="36">
        <v>1</v>
      </c>
      <c r="D320" s="39" t="s">
        <v>309</v>
      </c>
    </row>
    <row r="321" customHeight="1" spans="3:4">
      <c r="C321" s="36">
        <v>2</v>
      </c>
      <c r="D321" s="39" t="s">
        <v>310</v>
      </c>
    </row>
    <row r="323" customHeight="1" spans="2:3">
      <c r="B323" s="40" t="s">
        <v>31</v>
      </c>
      <c r="C323" s="40" t="s">
        <v>291</v>
      </c>
    </row>
    <row r="324" customHeight="1" spans="3:14">
      <c r="C324" s="41" t="s">
        <v>32</v>
      </c>
      <c r="D324" s="41"/>
      <c r="E324" s="42" t="s">
        <v>33</v>
      </c>
      <c r="F324" s="43"/>
      <c r="G324" s="44"/>
      <c r="H324" s="44"/>
      <c r="I324" s="44"/>
      <c r="J324" s="44"/>
      <c r="K324" s="56"/>
      <c r="L324" s="57" t="s">
        <v>34</v>
      </c>
      <c r="M324" s="52" t="s">
        <v>35</v>
      </c>
      <c r="N324" s="52" t="s">
        <v>36</v>
      </c>
    </row>
    <row r="325" customHeight="1" spans="3:14">
      <c r="C325" s="41"/>
      <c r="D325" s="41"/>
      <c r="E325" s="42"/>
      <c r="F325" s="45"/>
      <c r="G325" s="46"/>
      <c r="H325" s="46"/>
      <c r="I325" s="46"/>
      <c r="J325" s="46"/>
      <c r="K325" s="58"/>
      <c r="L325" s="59"/>
      <c r="M325" s="52"/>
      <c r="N325" s="52"/>
    </row>
    <row r="326" customHeight="1" spans="3:5">
      <c r="C326" s="47" t="s">
        <v>37</v>
      </c>
      <c r="D326" s="47"/>
      <c r="E326" s="48" t="s">
        <v>289</v>
      </c>
    </row>
    <row r="327" customHeight="1" spans="2:8">
      <c r="B327" s="71" t="s">
        <v>125</v>
      </c>
      <c r="C327" s="47"/>
      <c r="D327" s="47"/>
      <c r="F327" s="53" t="s">
        <v>288</v>
      </c>
      <c r="G327" s="53" t="s">
        <v>290</v>
      </c>
      <c r="H327" s="48" t="s">
        <v>291</v>
      </c>
    </row>
    <row r="328" customHeight="1" spans="3:4">
      <c r="C328" s="47"/>
      <c r="D328" s="47"/>
    </row>
    <row r="329" customHeight="1" spans="3:12">
      <c r="C329" s="47"/>
      <c r="D329" s="47"/>
      <c r="F329" s="52" t="s">
        <v>311</v>
      </c>
      <c r="G329" s="61" t="s">
        <v>294</v>
      </c>
      <c r="H329" s="62"/>
      <c r="I329" s="62"/>
      <c r="J329" s="52" t="s">
        <v>312</v>
      </c>
      <c r="K329" s="52" t="s">
        <v>255</v>
      </c>
      <c r="L329" s="52" t="s">
        <v>313</v>
      </c>
    </row>
    <row r="330" customHeight="1" spans="3:12">
      <c r="C330" s="47"/>
      <c r="D330" s="47"/>
      <c r="F330" s="53">
        <v>3001</v>
      </c>
      <c r="G330" s="54" t="s">
        <v>299</v>
      </c>
      <c r="H330" s="80"/>
      <c r="I330" s="80"/>
      <c r="J330" s="53">
        <v>1</v>
      </c>
      <c r="K330" s="53"/>
      <c r="L330" s="53"/>
    </row>
    <row r="331" customHeight="1" spans="3:12">
      <c r="C331" s="47"/>
      <c r="D331" s="47"/>
      <c r="F331" s="53">
        <v>3002</v>
      </c>
      <c r="G331" s="54" t="s">
        <v>298</v>
      </c>
      <c r="H331" s="80"/>
      <c r="I331" s="80"/>
      <c r="J331" s="53">
        <v>1</v>
      </c>
      <c r="K331" s="53"/>
      <c r="L331" s="53"/>
    </row>
    <row r="332" customHeight="1" spans="3:12">
      <c r="C332" s="47"/>
      <c r="D332" s="47"/>
      <c r="F332" s="53">
        <v>1102</v>
      </c>
      <c r="G332" s="54" t="s">
        <v>314</v>
      </c>
      <c r="H332" s="80"/>
      <c r="I332" s="80"/>
      <c r="J332" s="53">
        <v>2</v>
      </c>
      <c r="K332" s="53">
        <v>259200</v>
      </c>
      <c r="L332" s="53"/>
    </row>
    <row r="333" customHeight="1" spans="3:12">
      <c r="C333" s="47"/>
      <c r="D333" s="47"/>
      <c r="F333" s="53">
        <v>1201</v>
      </c>
      <c r="G333" s="54" t="s">
        <v>297</v>
      </c>
      <c r="H333" s="80"/>
      <c r="I333" s="80"/>
      <c r="J333" s="53">
        <v>3</v>
      </c>
      <c r="K333" s="53">
        <v>300</v>
      </c>
      <c r="L333" s="53">
        <v>5</v>
      </c>
    </row>
    <row r="334" customHeight="1" spans="3:12">
      <c r="C334" s="47"/>
      <c r="D334" s="47"/>
      <c r="F334" s="53">
        <v>1301</v>
      </c>
      <c r="G334" s="54" t="s">
        <v>296</v>
      </c>
      <c r="H334" s="80"/>
      <c r="I334" s="80"/>
      <c r="J334" s="53">
        <v>4</v>
      </c>
      <c r="K334" s="53">
        <v>300</v>
      </c>
      <c r="L334" s="53">
        <v>5</v>
      </c>
    </row>
    <row r="335" customHeight="1" spans="3:4">
      <c r="C335" s="47"/>
      <c r="D335" s="47"/>
    </row>
    <row r="336" customHeight="1" spans="3:4">
      <c r="C336" s="47"/>
      <c r="D336" s="47"/>
    </row>
    <row r="338" customHeight="1" spans="2:4">
      <c r="B338" s="40" t="s">
        <v>43</v>
      </c>
      <c r="C338" s="36">
        <v>1</v>
      </c>
      <c r="D338" s="39" t="s">
        <v>315</v>
      </c>
    </row>
    <row r="339" customHeight="1" spans="3:8">
      <c r="C339" s="36">
        <v>2</v>
      </c>
      <c r="D339" s="39" t="s">
        <v>213</v>
      </c>
      <c r="H339" s="51"/>
    </row>
    <row r="341" s="13" customFormat="1" ht="25.5" customHeight="1" spans="1:31">
      <c r="A341" s="15" t="s">
        <v>316</v>
      </c>
      <c r="B341" s="15"/>
      <c r="C341" s="15"/>
      <c r="D341" s="15"/>
      <c r="E341" s="15"/>
      <c r="F341" s="15"/>
      <c r="G341" s="15"/>
      <c r="H341" s="15"/>
      <c r="I341" s="15"/>
      <c r="J341" s="15"/>
      <c r="K341" s="15"/>
      <c r="L341" s="15"/>
      <c r="M341" s="15"/>
      <c r="N341" s="15"/>
      <c r="O341" s="19"/>
      <c r="P341" s="19"/>
      <c r="Q341" s="19"/>
      <c r="R341" s="19"/>
      <c r="S341" s="19"/>
      <c r="T341" s="19"/>
      <c r="U341" s="19"/>
      <c r="V341" s="19"/>
      <c r="W341" s="19"/>
      <c r="X341" s="19"/>
      <c r="Y341" s="19"/>
      <c r="Z341" s="19"/>
      <c r="AA341" s="19"/>
      <c r="AB341" s="19"/>
      <c r="AC341" s="19"/>
      <c r="AD341" s="19"/>
      <c r="AE341" s="19"/>
    </row>
    <row r="343" customHeight="1" spans="2:3">
      <c r="B343" s="40" t="s">
        <v>31</v>
      </c>
      <c r="C343" s="40" t="s">
        <v>317</v>
      </c>
    </row>
    <row r="344" customHeight="1" spans="3:14">
      <c r="C344" s="41" t="s">
        <v>32</v>
      </c>
      <c r="D344" s="41"/>
      <c r="E344" s="42" t="s">
        <v>33</v>
      </c>
      <c r="F344" s="43"/>
      <c r="G344" s="44"/>
      <c r="H344" s="44"/>
      <c r="I344" s="44"/>
      <c r="J344" s="44"/>
      <c r="K344" s="56"/>
      <c r="L344" s="57" t="s">
        <v>34</v>
      </c>
      <c r="M344" s="52" t="s">
        <v>35</v>
      </c>
      <c r="N344" s="52" t="s">
        <v>36</v>
      </c>
    </row>
    <row r="345" customHeight="1" spans="3:14">
      <c r="C345" s="41"/>
      <c r="D345" s="41"/>
      <c r="E345" s="42"/>
      <c r="F345" s="45"/>
      <c r="G345" s="46"/>
      <c r="H345" s="46"/>
      <c r="I345" s="46"/>
      <c r="J345" s="46"/>
      <c r="K345" s="58"/>
      <c r="L345" s="59"/>
      <c r="M345" s="52"/>
      <c r="N345" s="52"/>
    </row>
    <row r="346" customHeight="1" spans="3:5">
      <c r="C346" s="47" t="s">
        <v>37</v>
      </c>
      <c r="D346" s="47"/>
      <c r="E346" s="48" t="s">
        <v>24</v>
      </c>
    </row>
    <row r="347" customHeight="1" spans="2:13">
      <c r="B347" s="71" t="s">
        <v>125</v>
      </c>
      <c r="C347" s="47"/>
      <c r="D347" s="47"/>
      <c r="F347" s="48" t="s">
        <v>317</v>
      </c>
      <c r="G347" s="53" t="s">
        <v>318</v>
      </c>
      <c r="H347" s="53" t="s">
        <v>319</v>
      </c>
      <c r="J347" s="40" t="s">
        <v>320</v>
      </c>
      <c r="K347" s="40" t="s">
        <v>321</v>
      </c>
      <c r="L347" s="40" t="s">
        <v>220</v>
      </c>
      <c r="M347" s="40" t="s">
        <v>221</v>
      </c>
    </row>
    <row r="348" customHeight="1" spans="3:4">
      <c r="C348" s="47"/>
      <c r="D348" s="47"/>
    </row>
    <row r="349" customHeight="1" spans="3:14">
      <c r="C349" s="47"/>
      <c r="D349" s="47"/>
      <c r="F349" s="52" t="s">
        <v>322</v>
      </c>
      <c r="G349" s="52" t="s">
        <v>323</v>
      </c>
      <c r="H349" s="52" t="s">
        <v>324</v>
      </c>
      <c r="I349" s="61" t="s">
        <v>227</v>
      </c>
      <c r="J349" s="62"/>
      <c r="K349" s="62"/>
      <c r="L349" s="63"/>
      <c r="M349" s="61" t="s">
        <v>66</v>
      </c>
      <c r="N349" s="63"/>
    </row>
    <row r="350" customHeight="1" spans="3:14">
      <c r="C350" s="47"/>
      <c r="D350" s="47"/>
      <c r="F350" s="53">
        <v>4</v>
      </c>
      <c r="G350" s="53" t="s">
        <v>325</v>
      </c>
      <c r="H350" s="53" t="s">
        <v>326</v>
      </c>
      <c r="I350" s="54" t="s">
        <v>230</v>
      </c>
      <c r="J350" s="80"/>
      <c r="K350" s="80"/>
      <c r="L350" s="55"/>
      <c r="M350" s="64" t="s">
        <v>140</v>
      </c>
      <c r="N350" s="64" t="s">
        <v>231</v>
      </c>
    </row>
    <row r="351" customHeight="1" spans="3:14">
      <c r="C351" s="47"/>
      <c r="D351" s="47"/>
      <c r="F351" s="53">
        <v>3</v>
      </c>
      <c r="G351" s="53" t="s">
        <v>327</v>
      </c>
      <c r="H351" s="53" t="s">
        <v>328</v>
      </c>
      <c r="I351" s="54" t="s">
        <v>230</v>
      </c>
      <c r="J351" s="80"/>
      <c r="K351" s="80"/>
      <c r="L351" s="55"/>
      <c r="M351" s="64" t="s">
        <v>140</v>
      </c>
      <c r="N351" s="64" t="s">
        <v>231</v>
      </c>
    </row>
    <row r="352" customHeight="1" spans="3:14">
      <c r="C352" s="47"/>
      <c r="D352" s="47"/>
      <c r="F352" s="53">
        <v>2</v>
      </c>
      <c r="G352" s="53" t="s">
        <v>329</v>
      </c>
      <c r="H352" s="53" t="s">
        <v>233</v>
      </c>
      <c r="I352" s="54" t="s">
        <v>230</v>
      </c>
      <c r="J352" s="80"/>
      <c r="K352" s="80"/>
      <c r="L352" s="55"/>
      <c r="M352" s="64" t="s">
        <v>140</v>
      </c>
      <c r="N352" s="78" t="s">
        <v>231</v>
      </c>
    </row>
    <row r="353" customHeight="1" spans="3:14">
      <c r="C353" s="47"/>
      <c r="D353" s="47"/>
      <c r="F353" s="53">
        <v>1</v>
      </c>
      <c r="G353" s="53" t="s">
        <v>330</v>
      </c>
      <c r="H353" s="53" t="s">
        <v>229</v>
      </c>
      <c r="I353" s="54" t="s">
        <v>230</v>
      </c>
      <c r="J353" s="80"/>
      <c r="K353" s="80"/>
      <c r="L353" s="55"/>
      <c r="M353" s="64" t="s">
        <v>140</v>
      </c>
      <c r="N353" s="78" t="s">
        <v>231</v>
      </c>
    </row>
    <row r="354" customHeight="1" spans="3:4">
      <c r="C354" s="47"/>
      <c r="D354" s="47"/>
    </row>
    <row r="355" customHeight="1" spans="3:4">
      <c r="C355" s="47"/>
      <c r="D355" s="47"/>
    </row>
    <row r="356" customHeight="1" spans="3:4">
      <c r="C356" s="47"/>
      <c r="D356" s="47"/>
    </row>
    <row r="358" customHeight="1" spans="2:4">
      <c r="B358" s="40" t="s">
        <v>43</v>
      </c>
      <c r="C358" s="36">
        <v>1</v>
      </c>
      <c r="D358" s="39" t="s">
        <v>331</v>
      </c>
    </row>
    <row r="359" customHeight="1" spans="3:4">
      <c r="C359" s="36">
        <v>2</v>
      </c>
      <c r="D359" s="39" t="s">
        <v>149</v>
      </c>
    </row>
    <row r="360" customHeight="1" spans="3:4">
      <c r="C360" s="36">
        <v>3</v>
      </c>
      <c r="D360" s="39" t="s">
        <v>332</v>
      </c>
    </row>
    <row r="361" customHeight="1" spans="3:4">
      <c r="C361" s="36">
        <v>4</v>
      </c>
      <c r="D361" s="39" t="s">
        <v>333</v>
      </c>
    </row>
    <row r="362" customHeight="1" spans="5:5">
      <c r="E362" s="39" t="s">
        <v>334</v>
      </c>
    </row>
    <row r="363" customHeight="1" spans="5:5">
      <c r="E363" s="39" t="s">
        <v>335</v>
      </c>
    </row>
    <row r="364" customHeight="1" spans="3:4">
      <c r="C364" s="36">
        <v>5</v>
      </c>
      <c r="D364" s="39" t="s">
        <v>336</v>
      </c>
    </row>
    <row r="365" customHeight="1" spans="4:4">
      <c r="D365" s="39"/>
    </row>
    <row r="366" customHeight="1" spans="2:4">
      <c r="B366" s="40" t="s">
        <v>31</v>
      </c>
      <c r="C366" s="40" t="s">
        <v>318</v>
      </c>
      <c r="D366" s="39"/>
    </row>
    <row r="367" customHeight="1" spans="3:14">
      <c r="C367" s="41" t="s">
        <v>32</v>
      </c>
      <c r="D367" s="41"/>
      <c r="E367" s="42" t="s">
        <v>33</v>
      </c>
      <c r="F367" s="43"/>
      <c r="G367" s="44"/>
      <c r="H367" s="44"/>
      <c r="I367" s="44"/>
      <c r="J367" s="44"/>
      <c r="K367" s="56"/>
      <c r="L367" s="57" t="s">
        <v>34</v>
      </c>
      <c r="M367" s="52" t="s">
        <v>35</v>
      </c>
      <c r="N367" s="52" t="s">
        <v>36</v>
      </c>
    </row>
    <row r="368" customHeight="1" spans="3:14">
      <c r="C368" s="41"/>
      <c r="D368" s="41"/>
      <c r="E368" s="42"/>
      <c r="F368" s="45"/>
      <c r="G368" s="46"/>
      <c r="H368" s="46"/>
      <c r="I368" s="46"/>
      <c r="J368" s="46"/>
      <c r="K368" s="58"/>
      <c r="L368" s="59"/>
      <c r="M368" s="52"/>
      <c r="N368" s="52"/>
    </row>
    <row r="369" customHeight="1" spans="3:5">
      <c r="C369" s="47" t="s">
        <v>37</v>
      </c>
      <c r="D369" s="47"/>
      <c r="E369" s="48" t="s">
        <v>24</v>
      </c>
    </row>
    <row r="370" customHeight="1" spans="2:8">
      <c r="B370" s="71" t="s">
        <v>125</v>
      </c>
      <c r="C370" s="47"/>
      <c r="D370" s="47"/>
      <c r="F370" s="53" t="s">
        <v>317</v>
      </c>
      <c r="G370" s="48" t="s">
        <v>318</v>
      </c>
      <c r="H370" s="53" t="s">
        <v>319</v>
      </c>
    </row>
    <row r="371" customHeight="1" spans="3:4">
      <c r="C371" s="47"/>
      <c r="D371" s="47"/>
    </row>
    <row r="372" customHeight="1" spans="3:9">
      <c r="C372" s="47"/>
      <c r="D372" s="47"/>
      <c r="F372" s="40" t="s">
        <v>337</v>
      </c>
      <c r="G372" s="72" t="s">
        <v>338</v>
      </c>
      <c r="H372" s="72"/>
      <c r="I372" s="72"/>
    </row>
    <row r="373" customHeight="1" spans="3:9">
      <c r="C373" s="47"/>
      <c r="D373" s="47"/>
      <c r="F373" s="40" t="s">
        <v>249</v>
      </c>
      <c r="G373" s="75" t="s">
        <v>339</v>
      </c>
      <c r="H373" s="36" t="s">
        <v>138</v>
      </c>
      <c r="I373" s="75" t="s">
        <v>340</v>
      </c>
    </row>
    <row r="374" customHeight="1" spans="3:9">
      <c r="C374" s="47"/>
      <c r="D374" s="47"/>
      <c r="F374" s="40" t="s">
        <v>341</v>
      </c>
      <c r="G374" s="49" t="s">
        <v>342</v>
      </c>
      <c r="H374" s="50"/>
      <c r="I374" s="60"/>
    </row>
    <row r="375" customHeight="1" spans="3:4">
      <c r="C375" s="47"/>
      <c r="D375" s="47"/>
    </row>
    <row r="376" customHeight="1" spans="3:4">
      <c r="C376" s="47"/>
      <c r="D376" s="47"/>
    </row>
    <row r="377" customHeight="1" spans="3:10">
      <c r="C377" s="47"/>
      <c r="D377" s="47"/>
      <c r="J377" s="48" t="s">
        <v>189</v>
      </c>
    </row>
    <row r="378" customHeight="1" spans="3:4">
      <c r="C378" s="47"/>
      <c r="D378" s="47"/>
    </row>
    <row r="379" customHeight="1" spans="3:4">
      <c r="C379" s="47"/>
      <c r="D379" s="47"/>
    </row>
    <row r="381" customHeight="1" spans="2:4">
      <c r="B381" s="40" t="s">
        <v>43</v>
      </c>
      <c r="C381" s="36">
        <v>1</v>
      </c>
      <c r="D381" s="39" t="s">
        <v>343</v>
      </c>
    </row>
    <row r="382" customHeight="1" spans="3:9">
      <c r="C382" s="36">
        <v>2</v>
      </c>
      <c r="D382" s="39" t="s">
        <v>344</v>
      </c>
      <c r="G382" s="39"/>
      <c r="H382" s="39"/>
      <c r="I382" s="39"/>
    </row>
    <row r="384" customHeight="1" spans="2:3">
      <c r="B384" s="40" t="s">
        <v>31</v>
      </c>
      <c r="C384" s="40" t="s">
        <v>319</v>
      </c>
    </row>
    <row r="385" customHeight="1" spans="3:14">
      <c r="C385" s="41" t="s">
        <v>32</v>
      </c>
      <c r="D385" s="41"/>
      <c r="E385" s="42" t="s">
        <v>33</v>
      </c>
      <c r="F385" s="43"/>
      <c r="G385" s="44"/>
      <c r="H385" s="44"/>
      <c r="I385" s="44"/>
      <c r="J385" s="44"/>
      <c r="K385" s="56"/>
      <c r="L385" s="57" t="s">
        <v>34</v>
      </c>
      <c r="M385" s="52" t="s">
        <v>35</v>
      </c>
      <c r="N385" s="52" t="s">
        <v>36</v>
      </c>
    </row>
    <row r="386" customHeight="1" spans="3:14">
      <c r="C386" s="41"/>
      <c r="D386" s="41"/>
      <c r="E386" s="42"/>
      <c r="F386" s="45"/>
      <c r="G386" s="46"/>
      <c r="H386" s="46"/>
      <c r="I386" s="46"/>
      <c r="J386" s="46"/>
      <c r="K386" s="58"/>
      <c r="L386" s="59"/>
      <c r="M386" s="52"/>
      <c r="N386" s="52"/>
    </row>
    <row r="387" customHeight="1" spans="3:5">
      <c r="C387" s="47" t="s">
        <v>37</v>
      </c>
      <c r="D387" s="47"/>
      <c r="E387" s="48" t="s">
        <v>24</v>
      </c>
    </row>
    <row r="388" customHeight="1" spans="2:8">
      <c r="B388" s="71" t="s">
        <v>125</v>
      </c>
      <c r="C388" s="47"/>
      <c r="D388" s="47"/>
      <c r="F388" s="53" t="s">
        <v>317</v>
      </c>
      <c r="G388" s="53" t="s">
        <v>318</v>
      </c>
      <c r="H388" s="48" t="s">
        <v>319</v>
      </c>
    </row>
    <row r="389" customHeight="1" spans="3:4">
      <c r="C389" s="47"/>
      <c r="D389" s="47"/>
    </row>
    <row r="390" customHeight="1" spans="3:10">
      <c r="C390" s="47"/>
      <c r="D390" s="47"/>
      <c r="F390" s="52" t="s">
        <v>345</v>
      </c>
      <c r="G390" s="52" t="s">
        <v>346</v>
      </c>
      <c r="H390" s="52"/>
      <c r="I390" s="52" t="s">
        <v>347</v>
      </c>
      <c r="J390" s="52"/>
    </row>
    <row r="391" customHeight="1" spans="3:10">
      <c r="C391" s="47"/>
      <c r="D391" s="47"/>
      <c r="F391" s="53">
        <v>10001</v>
      </c>
      <c r="G391" s="53" t="s">
        <v>182</v>
      </c>
      <c r="H391" s="53"/>
      <c r="I391" s="53"/>
      <c r="J391" s="53"/>
    </row>
    <row r="392" customHeight="1" spans="3:10">
      <c r="C392" s="47"/>
      <c r="D392" s="47"/>
      <c r="F392" s="53">
        <v>10002</v>
      </c>
      <c r="G392" s="53" t="s">
        <v>200</v>
      </c>
      <c r="H392" s="53"/>
      <c r="I392" s="53"/>
      <c r="J392" s="53"/>
    </row>
    <row r="393" customHeight="1" spans="3:10">
      <c r="C393" s="47"/>
      <c r="D393" s="47"/>
      <c r="F393" s="53">
        <v>10003</v>
      </c>
      <c r="G393" s="53" t="s">
        <v>203</v>
      </c>
      <c r="H393" s="53"/>
      <c r="I393" s="53"/>
      <c r="J393" s="53"/>
    </row>
    <row r="394" customHeight="1" spans="3:10">
      <c r="C394" s="47"/>
      <c r="D394" s="47"/>
      <c r="F394" s="53">
        <v>20002</v>
      </c>
      <c r="G394" s="53" t="s">
        <v>206</v>
      </c>
      <c r="H394" s="53"/>
      <c r="I394" s="53"/>
      <c r="J394" s="53"/>
    </row>
    <row r="395" customHeight="1" spans="3:10">
      <c r="C395" s="47"/>
      <c r="D395" s="47"/>
      <c r="F395" s="53">
        <v>20003</v>
      </c>
      <c r="G395" s="53" t="s">
        <v>209</v>
      </c>
      <c r="H395" s="53"/>
      <c r="I395" s="53"/>
      <c r="J395" s="53"/>
    </row>
    <row r="396" customHeight="1" spans="3:4">
      <c r="C396" s="47"/>
      <c r="D396" s="47"/>
    </row>
    <row r="397" customHeight="1" spans="3:4">
      <c r="C397" s="47"/>
      <c r="D397" s="47"/>
    </row>
    <row r="399" customHeight="1" spans="2:4">
      <c r="B399" s="40" t="s">
        <v>43</v>
      </c>
      <c r="C399" s="36">
        <v>1</v>
      </c>
      <c r="D399" s="39" t="s">
        <v>348</v>
      </c>
    </row>
    <row r="400" customHeight="1" spans="3:8">
      <c r="C400" s="36">
        <v>2</v>
      </c>
      <c r="D400" s="39" t="s">
        <v>213</v>
      </c>
      <c r="H400" s="51"/>
    </row>
    <row r="402" s="13" customFormat="1" ht="25.5" customHeight="1" spans="1:31">
      <c r="A402" s="15" t="s">
        <v>349</v>
      </c>
      <c r="B402" s="15"/>
      <c r="C402" s="15"/>
      <c r="D402" s="15"/>
      <c r="E402" s="15"/>
      <c r="F402" s="15"/>
      <c r="G402" s="15"/>
      <c r="H402" s="15"/>
      <c r="I402" s="15"/>
      <c r="J402" s="15"/>
      <c r="K402" s="15"/>
      <c r="L402" s="15"/>
      <c r="M402" s="15"/>
      <c r="N402" s="15"/>
      <c r="O402" s="19"/>
      <c r="P402" s="19"/>
      <c r="Q402" s="19"/>
      <c r="R402" s="19"/>
      <c r="S402" s="19"/>
      <c r="T402" s="19"/>
      <c r="U402" s="19"/>
      <c r="V402" s="19"/>
      <c r="W402" s="19"/>
      <c r="X402" s="19"/>
      <c r="Y402" s="19"/>
      <c r="Z402" s="19"/>
      <c r="AA402" s="19"/>
      <c r="AB402" s="19"/>
      <c r="AC402" s="19"/>
      <c r="AD402" s="19"/>
      <c r="AE402" s="19"/>
    </row>
    <row r="404" customHeight="1" spans="2:3">
      <c r="B404" s="40" t="s">
        <v>31</v>
      </c>
      <c r="C404" s="40" t="s">
        <v>350</v>
      </c>
    </row>
    <row r="405" customHeight="1" spans="3:14">
      <c r="C405" s="41" t="s">
        <v>32</v>
      </c>
      <c r="D405" s="41"/>
      <c r="E405" s="42" t="s">
        <v>33</v>
      </c>
      <c r="F405" s="43"/>
      <c r="G405" s="44"/>
      <c r="H405" s="44"/>
      <c r="I405" s="44"/>
      <c r="J405" s="44"/>
      <c r="K405" s="56"/>
      <c r="L405" s="57" t="s">
        <v>34</v>
      </c>
      <c r="M405" s="52" t="s">
        <v>35</v>
      </c>
      <c r="N405" s="52" t="s">
        <v>36</v>
      </c>
    </row>
    <row r="406" customHeight="1" spans="3:14">
      <c r="C406" s="41"/>
      <c r="D406" s="41"/>
      <c r="E406" s="42"/>
      <c r="F406" s="45"/>
      <c r="G406" s="46"/>
      <c r="H406" s="46"/>
      <c r="I406" s="46"/>
      <c r="J406" s="46"/>
      <c r="K406" s="58"/>
      <c r="L406" s="59"/>
      <c r="M406" s="52"/>
      <c r="N406" s="52"/>
    </row>
    <row r="407" customHeight="1" spans="3:5">
      <c r="C407" s="47" t="s">
        <v>37</v>
      </c>
      <c r="D407" s="47"/>
      <c r="E407" s="48" t="s">
        <v>25</v>
      </c>
    </row>
    <row r="408" customHeight="1" spans="2:14">
      <c r="B408" s="71" t="s">
        <v>125</v>
      </c>
      <c r="C408" s="47"/>
      <c r="D408" s="47"/>
      <c r="F408" s="48" t="s">
        <v>350</v>
      </c>
      <c r="G408" s="53" t="s">
        <v>351</v>
      </c>
      <c r="H408" s="53" t="s">
        <v>352</v>
      </c>
      <c r="I408" s="40" t="s">
        <v>353</v>
      </c>
      <c r="J408" s="40" t="s">
        <v>354</v>
      </c>
      <c r="K408" s="40" t="s">
        <v>355</v>
      </c>
      <c r="L408" s="40" t="s">
        <v>356</v>
      </c>
      <c r="M408" s="40" t="s">
        <v>357</v>
      </c>
      <c r="N408" s="40" t="s">
        <v>358</v>
      </c>
    </row>
    <row r="409" customHeight="1" spans="3:9">
      <c r="C409" s="47"/>
      <c r="D409" s="47"/>
      <c r="F409" s="40" t="s">
        <v>359</v>
      </c>
      <c r="G409" s="75" t="s">
        <v>339</v>
      </c>
      <c r="H409" s="36" t="s">
        <v>138</v>
      </c>
      <c r="I409" s="75" t="s">
        <v>340</v>
      </c>
    </row>
    <row r="410" customHeight="1" spans="3:6">
      <c r="C410" s="47"/>
      <c r="D410" s="47"/>
      <c r="F410" s="75" t="s">
        <v>360</v>
      </c>
    </row>
    <row r="411" customHeight="1" spans="3:14">
      <c r="C411" s="47"/>
      <c r="D411" s="47"/>
      <c r="F411" s="52" t="s">
        <v>292</v>
      </c>
      <c r="G411" s="52" t="s">
        <v>25</v>
      </c>
      <c r="H411" s="52" t="s">
        <v>361</v>
      </c>
      <c r="I411" s="61" t="s">
        <v>227</v>
      </c>
      <c r="J411" s="62"/>
      <c r="K411" s="62"/>
      <c r="L411" s="63"/>
      <c r="M411" s="52" t="s">
        <v>362</v>
      </c>
      <c r="N411" s="52" t="s">
        <v>66</v>
      </c>
    </row>
    <row r="412" customHeight="1" spans="3:14">
      <c r="C412" s="47"/>
      <c r="D412" s="47"/>
      <c r="F412" s="53">
        <v>1</v>
      </c>
      <c r="G412" s="53" t="s">
        <v>363</v>
      </c>
      <c r="H412" s="53" t="s">
        <v>364</v>
      </c>
      <c r="I412" s="54" t="s">
        <v>138</v>
      </c>
      <c r="J412" s="80"/>
      <c r="K412" s="80"/>
      <c r="L412" s="55"/>
      <c r="M412" s="53" t="s">
        <v>202</v>
      </c>
      <c r="N412" s="64" t="s">
        <v>365</v>
      </c>
    </row>
    <row r="413" customHeight="1" spans="3:14">
      <c r="C413" s="47"/>
      <c r="D413" s="47"/>
      <c r="F413" s="53">
        <v>2</v>
      </c>
      <c r="G413" s="53" t="s">
        <v>366</v>
      </c>
      <c r="H413" s="53" t="s">
        <v>367</v>
      </c>
      <c r="I413" s="54" t="s">
        <v>230</v>
      </c>
      <c r="J413" s="80"/>
      <c r="K413" s="80"/>
      <c r="L413" s="55"/>
      <c r="M413" s="53" t="s">
        <v>368</v>
      </c>
      <c r="N413" s="64" t="s">
        <v>365</v>
      </c>
    </row>
    <row r="414" customHeight="1" spans="3:14">
      <c r="C414" s="47"/>
      <c r="D414" s="47"/>
      <c r="F414" s="53">
        <v>3</v>
      </c>
      <c r="G414" s="53" t="s">
        <v>369</v>
      </c>
      <c r="H414" s="53" t="s">
        <v>370</v>
      </c>
      <c r="I414" s="54" t="s">
        <v>138</v>
      </c>
      <c r="J414" s="80"/>
      <c r="K414" s="80"/>
      <c r="L414" s="55"/>
      <c r="M414" s="53" t="s">
        <v>208</v>
      </c>
      <c r="N414" s="78" t="s">
        <v>365</v>
      </c>
    </row>
    <row r="415" customHeight="1" spans="3:14">
      <c r="C415" s="47"/>
      <c r="D415" s="47"/>
      <c r="F415" s="53">
        <v>4</v>
      </c>
      <c r="G415" s="53" t="s">
        <v>371</v>
      </c>
      <c r="H415" s="53" t="s">
        <v>372</v>
      </c>
      <c r="I415" s="54" t="s">
        <v>230</v>
      </c>
      <c r="J415" s="80"/>
      <c r="K415" s="80"/>
      <c r="L415" s="55"/>
      <c r="M415" s="53" t="s">
        <v>373</v>
      </c>
      <c r="N415" s="78" t="s">
        <v>365</v>
      </c>
    </row>
    <row r="416" customHeight="1" spans="3:14">
      <c r="C416" s="47"/>
      <c r="D416" s="47"/>
      <c r="F416" s="53">
        <v>5</v>
      </c>
      <c r="G416" s="53" t="s">
        <v>374</v>
      </c>
      <c r="H416" s="53" t="s">
        <v>375</v>
      </c>
      <c r="I416" s="54" t="s">
        <v>230</v>
      </c>
      <c r="J416" s="80"/>
      <c r="K416" s="80"/>
      <c r="L416" s="55"/>
      <c r="M416" s="53" t="s">
        <v>376</v>
      </c>
      <c r="N416" s="78" t="s">
        <v>365</v>
      </c>
    </row>
    <row r="417" customHeight="1" spans="3:14">
      <c r="C417" s="47"/>
      <c r="D417" s="47"/>
      <c r="F417" s="53">
        <v>6</v>
      </c>
      <c r="G417" s="53" t="s">
        <v>374</v>
      </c>
      <c r="H417" s="53" t="s">
        <v>377</v>
      </c>
      <c r="I417" s="54" t="s">
        <v>230</v>
      </c>
      <c r="J417" s="80"/>
      <c r="K417" s="80"/>
      <c r="L417" s="55"/>
      <c r="M417" s="53" t="s">
        <v>378</v>
      </c>
      <c r="N417" s="78" t="s">
        <v>365</v>
      </c>
    </row>
    <row r="419" customHeight="1" spans="2:4">
      <c r="B419" s="40" t="s">
        <v>43</v>
      </c>
      <c r="C419" s="36">
        <v>1</v>
      </c>
      <c r="D419" s="39" t="s">
        <v>379</v>
      </c>
    </row>
    <row r="420" customHeight="1" spans="3:4">
      <c r="C420" s="36">
        <v>2</v>
      </c>
      <c r="D420" s="39" t="s">
        <v>380</v>
      </c>
    </row>
    <row r="421" customHeight="1" spans="3:4">
      <c r="C421" s="36">
        <v>3</v>
      </c>
      <c r="D421" s="39" t="s">
        <v>381</v>
      </c>
    </row>
    <row r="422" customHeight="1" spans="3:4">
      <c r="C422" s="36">
        <v>4</v>
      </c>
      <c r="D422" s="39" t="s">
        <v>382</v>
      </c>
    </row>
    <row r="423" customHeight="1" spans="5:5">
      <c r="E423" s="39" t="s">
        <v>383</v>
      </c>
    </row>
    <row r="424" customHeight="1" spans="5:5">
      <c r="E424" s="39" t="s">
        <v>384</v>
      </c>
    </row>
    <row r="426" customHeight="1" spans="2:3">
      <c r="B426" s="40" t="s">
        <v>31</v>
      </c>
      <c r="C426" s="40" t="s">
        <v>351</v>
      </c>
    </row>
    <row r="427" customHeight="1" spans="3:27">
      <c r="C427" s="41" t="s">
        <v>32</v>
      </c>
      <c r="D427" s="41"/>
      <c r="E427" s="42" t="s">
        <v>33</v>
      </c>
      <c r="F427" s="43"/>
      <c r="G427" s="44"/>
      <c r="H427" s="44"/>
      <c r="I427" s="44"/>
      <c r="J427" s="44"/>
      <c r="K427" s="56"/>
      <c r="L427" s="57" t="s">
        <v>34</v>
      </c>
      <c r="M427" s="52" t="s">
        <v>35</v>
      </c>
      <c r="N427" s="52" t="s">
        <v>36</v>
      </c>
      <c r="P427" s="41" t="s">
        <v>32</v>
      </c>
      <c r="Q427" s="41"/>
      <c r="R427" s="42" t="s">
        <v>33</v>
      </c>
      <c r="S427" s="43"/>
      <c r="T427" s="44"/>
      <c r="U427" s="44"/>
      <c r="V427" s="44"/>
      <c r="W427" s="44"/>
      <c r="X427" s="56"/>
      <c r="Y427" s="57" t="s">
        <v>34</v>
      </c>
      <c r="Z427" s="52" t="s">
        <v>35</v>
      </c>
      <c r="AA427" s="52" t="s">
        <v>36</v>
      </c>
    </row>
    <row r="428" customHeight="1" spans="3:27">
      <c r="C428" s="41"/>
      <c r="D428" s="41"/>
      <c r="E428" s="42"/>
      <c r="F428" s="45"/>
      <c r="G428" s="46"/>
      <c r="H428" s="46"/>
      <c r="I428" s="46"/>
      <c r="J428" s="46"/>
      <c r="K428" s="58"/>
      <c r="L428" s="59"/>
      <c r="M428" s="52"/>
      <c r="N428" s="52"/>
      <c r="P428" s="41"/>
      <c r="Q428" s="41"/>
      <c r="R428" s="42"/>
      <c r="S428" s="45"/>
      <c r="T428" s="46"/>
      <c r="U428" s="46"/>
      <c r="V428" s="46"/>
      <c r="W428" s="46"/>
      <c r="X428" s="58"/>
      <c r="Y428" s="59"/>
      <c r="Z428" s="52"/>
      <c r="AA428" s="52"/>
    </row>
    <row r="429" customHeight="1" spans="3:18">
      <c r="C429" s="47" t="s">
        <v>37</v>
      </c>
      <c r="D429" s="47"/>
      <c r="E429" s="48" t="s">
        <v>25</v>
      </c>
      <c r="P429" s="47" t="s">
        <v>37</v>
      </c>
      <c r="Q429" s="47"/>
      <c r="R429" s="48" t="s">
        <v>25</v>
      </c>
    </row>
    <row r="430" customHeight="1" spans="2:21">
      <c r="B430" s="71" t="s">
        <v>125</v>
      </c>
      <c r="C430" s="47"/>
      <c r="D430" s="47"/>
      <c r="F430" s="53" t="s">
        <v>350</v>
      </c>
      <c r="G430" s="48" t="s">
        <v>351</v>
      </c>
      <c r="H430" s="53" t="s">
        <v>352</v>
      </c>
      <c r="P430" s="47"/>
      <c r="Q430" s="47"/>
      <c r="S430" s="53" t="s">
        <v>350</v>
      </c>
      <c r="T430" s="48" t="s">
        <v>351</v>
      </c>
      <c r="U430" s="53" t="s">
        <v>352</v>
      </c>
    </row>
    <row r="431" customHeight="1" spans="3:17">
      <c r="C431" s="47"/>
      <c r="D431" s="47"/>
      <c r="P431" s="47"/>
      <c r="Q431" s="47"/>
    </row>
    <row r="432" customHeight="1" spans="3:20">
      <c r="C432" s="47"/>
      <c r="D432" s="47"/>
      <c r="F432" s="40" t="s">
        <v>385</v>
      </c>
      <c r="G432" s="53" t="s">
        <v>386</v>
      </c>
      <c r="P432" s="47"/>
      <c r="Q432" s="47"/>
      <c r="S432" s="40" t="s">
        <v>385</v>
      </c>
      <c r="T432" s="53" t="s">
        <v>387</v>
      </c>
    </row>
    <row r="433" customHeight="1" spans="3:21">
      <c r="C433" s="47"/>
      <c r="D433" s="47"/>
      <c r="F433" s="40" t="s">
        <v>388</v>
      </c>
      <c r="G433" s="49" t="s">
        <v>389</v>
      </c>
      <c r="H433" s="50"/>
      <c r="I433" s="60"/>
      <c r="P433" s="47"/>
      <c r="Q433" s="47"/>
      <c r="S433" s="40" t="s">
        <v>390</v>
      </c>
      <c r="T433" s="84" t="s">
        <v>391</v>
      </c>
      <c r="U433" s="84"/>
    </row>
    <row r="434" customHeight="1" spans="3:20">
      <c r="C434" s="47"/>
      <c r="D434" s="47"/>
      <c r="F434" s="40" t="s">
        <v>305</v>
      </c>
      <c r="G434" s="53" t="s">
        <v>364</v>
      </c>
      <c r="P434" s="47"/>
      <c r="Q434" s="47"/>
      <c r="S434" s="40" t="s">
        <v>305</v>
      </c>
      <c r="T434" s="53" t="s">
        <v>392</v>
      </c>
    </row>
    <row r="435" customHeight="1" spans="3:22">
      <c r="C435" s="47"/>
      <c r="D435" s="47"/>
      <c r="F435" s="40" t="s">
        <v>249</v>
      </c>
      <c r="G435" s="75" t="s">
        <v>339</v>
      </c>
      <c r="H435" s="36" t="s">
        <v>138</v>
      </c>
      <c r="I435" s="75" t="s">
        <v>340</v>
      </c>
      <c r="P435" s="47"/>
      <c r="Q435" s="47"/>
      <c r="S435" s="40" t="s">
        <v>249</v>
      </c>
      <c r="T435" s="75" t="s">
        <v>339</v>
      </c>
      <c r="U435" s="36" t="s">
        <v>138</v>
      </c>
      <c r="V435" s="75" t="s">
        <v>340</v>
      </c>
    </row>
    <row r="436" customHeight="1" spans="3:22">
      <c r="C436" s="47"/>
      <c r="D436" s="47"/>
      <c r="F436" s="40" t="s">
        <v>165</v>
      </c>
      <c r="G436" s="49" t="s">
        <v>166</v>
      </c>
      <c r="H436" s="50"/>
      <c r="I436" s="60"/>
      <c r="P436" s="47"/>
      <c r="Q436" s="47"/>
      <c r="S436" s="40" t="s">
        <v>165</v>
      </c>
      <c r="T436" s="49" t="s">
        <v>166</v>
      </c>
      <c r="U436" s="50"/>
      <c r="V436" s="60"/>
    </row>
    <row r="437" customHeight="1" spans="3:17">
      <c r="C437" s="47"/>
      <c r="D437" s="47"/>
      <c r="P437" s="47"/>
      <c r="Q437" s="47"/>
    </row>
    <row r="438" customHeight="1" spans="3:19">
      <c r="C438" s="47"/>
      <c r="D438" s="47"/>
      <c r="F438" s="48" t="s">
        <v>393</v>
      </c>
      <c r="P438" s="47"/>
      <c r="Q438" s="47"/>
      <c r="S438" s="48" t="s">
        <v>393</v>
      </c>
    </row>
    <row r="439" customHeight="1" spans="3:17">
      <c r="C439" s="47"/>
      <c r="D439" s="47"/>
      <c r="P439" s="47"/>
      <c r="Q439" s="47"/>
    </row>
    <row r="441" customHeight="1" spans="2:4">
      <c r="B441" s="40" t="s">
        <v>43</v>
      </c>
      <c r="C441" s="36">
        <v>1</v>
      </c>
      <c r="D441" s="39" t="s">
        <v>394</v>
      </c>
    </row>
    <row r="442" customHeight="1" spans="2:4">
      <c r="B442" s="40"/>
      <c r="C442" s="36">
        <v>2</v>
      </c>
      <c r="D442" s="39" t="s">
        <v>395</v>
      </c>
    </row>
    <row r="443" customHeight="1" spans="2:4">
      <c r="B443" s="40"/>
      <c r="C443" s="36">
        <v>3</v>
      </c>
      <c r="D443" s="39" t="s">
        <v>396</v>
      </c>
    </row>
    <row r="444" customHeight="1" spans="2:13">
      <c r="B444" s="40"/>
      <c r="C444" s="36">
        <v>4</v>
      </c>
      <c r="D444" s="39" t="s">
        <v>397</v>
      </c>
      <c r="F444" s="36" t="s">
        <v>55</v>
      </c>
      <c r="G444" s="36" t="s">
        <v>392</v>
      </c>
      <c r="H444" s="51" t="s">
        <v>398</v>
      </c>
      <c r="M444" s="39" t="s">
        <v>399</v>
      </c>
    </row>
    <row r="445" customHeight="1" spans="2:13">
      <c r="B445" s="40"/>
      <c r="D445" s="39"/>
      <c r="F445" s="36" t="s">
        <v>57</v>
      </c>
      <c r="G445" s="36" t="s">
        <v>364</v>
      </c>
      <c r="H445" s="51" t="s">
        <v>400</v>
      </c>
      <c r="M445" s="39" t="s">
        <v>401</v>
      </c>
    </row>
    <row r="446" customHeight="1" spans="2:13">
      <c r="B446" s="40"/>
      <c r="C446" s="36">
        <v>5</v>
      </c>
      <c r="D446" s="51" t="s">
        <v>402</v>
      </c>
      <c r="H446" s="51"/>
      <c r="M446" s="39"/>
    </row>
    <row r="447" customHeight="1" spans="2:4">
      <c r="B447" s="40"/>
      <c r="C447" s="36">
        <v>5</v>
      </c>
      <c r="D447" s="39" t="s">
        <v>403</v>
      </c>
    </row>
    <row r="448" customHeight="1" spans="2:4">
      <c r="B448" s="40"/>
      <c r="C448" s="36">
        <v>6</v>
      </c>
      <c r="D448" s="39" t="s">
        <v>404</v>
      </c>
    </row>
    <row r="449" customHeight="1" spans="2:4">
      <c r="B449" s="40"/>
      <c r="C449" s="36">
        <v>7</v>
      </c>
      <c r="D449" s="39" t="s">
        <v>405</v>
      </c>
    </row>
    <row r="450" customHeight="1" spans="2:4">
      <c r="B450" s="40"/>
      <c r="C450" s="36">
        <v>8</v>
      </c>
      <c r="D450" s="39" t="s">
        <v>406</v>
      </c>
    </row>
    <row r="452" customHeight="1" spans="2:3">
      <c r="B452" s="40" t="s">
        <v>31</v>
      </c>
      <c r="C452" s="40" t="s">
        <v>352</v>
      </c>
    </row>
    <row r="453" customHeight="1" spans="3:14">
      <c r="C453" s="41" t="s">
        <v>32</v>
      </c>
      <c r="D453" s="41"/>
      <c r="E453" s="42" t="s">
        <v>33</v>
      </c>
      <c r="F453" s="43"/>
      <c r="G453" s="44"/>
      <c r="H453" s="44"/>
      <c r="I453" s="44"/>
      <c r="J453" s="44"/>
      <c r="K453" s="56"/>
      <c r="L453" s="57" t="s">
        <v>34</v>
      </c>
      <c r="M453" s="52" t="s">
        <v>35</v>
      </c>
      <c r="N453" s="52" t="s">
        <v>36</v>
      </c>
    </row>
    <row r="454" customHeight="1" spans="3:14">
      <c r="C454" s="41"/>
      <c r="D454" s="41"/>
      <c r="E454" s="42"/>
      <c r="F454" s="45"/>
      <c r="G454" s="46"/>
      <c r="H454" s="46"/>
      <c r="I454" s="46"/>
      <c r="J454" s="46"/>
      <c r="K454" s="58"/>
      <c r="L454" s="59"/>
      <c r="M454" s="52"/>
      <c r="N454" s="52"/>
    </row>
    <row r="455" customHeight="1" spans="3:5">
      <c r="C455" s="47" t="s">
        <v>37</v>
      </c>
      <c r="D455" s="47"/>
      <c r="E455" s="48" t="s">
        <v>25</v>
      </c>
    </row>
    <row r="456" customHeight="1" spans="2:8">
      <c r="B456" s="71" t="s">
        <v>125</v>
      </c>
      <c r="C456" s="47"/>
      <c r="D456" s="47"/>
      <c r="F456" s="53" t="s">
        <v>350</v>
      </c>
      <c r="G456" s="53" t="s">
        <v>351</v>
      </c>
      <c r="H456" s="48" t="s">
        <v>352</v>
      </c>
    </row>
    <row r="457" customHeight="1" spans="3:10">
      <c r="C457" s="47"/>
      <c r="D457" s="47"/>
      <c r="F457" s="40" t="s">
        <v>359</v>
      </c>
      <c r="G457" s="75" t="s">
        <v>38</v>
      </c>
      <c r="H457" s="49" t="s">
        <v>39</v>
      </c>
      <c r="I457" s="50"/>
      <c r="J457" s="60"/>
    </row>
    <row r="458" customHeight="1" spans="3:9">
      <c r="C458" s="47"/>
      <c r="D458" s="47"/>
      <c r="G458" s="75" t="s">
        <v>339</v>
      </c>
      <c r="H458" s="36" t="s">
        <v>138</v>
      </c>
      <c r="I458" s="75" t="s">
        <v>340</v>
      </c>
    </row>
    <row r="459" customHeight="1" spans="3:13">
      <c r="C459" s="47"/>
      <c r="D459" s="47"/>
      <c r="F459" s="52" t="s">
        <v>292</v>
      </c>
      <c r="G459" s="52" t="s">
        <v>25</v>
      </c>
      <c r="H459" s="52" t="s">
        <v>62</v>
      </c>
      <c r="I459" s="52"/>
      <c r="J459" s="61" t="s">
        <v>407</v>
      </c>
      <c r="K459" s="62"/>
      <c r="L459" s="63"/>
      <c r="M459" s="52" t="s">
        <v>362</v>
      </c>
    </row>
    <row r="460" customHeight="1" spans="3:13">
      <c r="C460" s="47"/>
      <c r="D460" s="47"/>
      <c r="F460" s="53">
        <v>1</v>
      </c>
      <c r="G460" s="53" t="s">
        <v>363</v>
      </c>
      <c r="H460" s="53">
        <v>12345678</v>
      </c>
      <c r="I460" s="53"/>
      <c r="J460" s="54" t="s">
        <v>144</v>
      </c>
      <c r="K460" s="80"/>
      <c r="L460" s="55"/>
      <c r="M460" s="53" t="s">
        <v>202</v>
      </c>
    </row>
    <row r="461" customHeight="1" spans="3:13">
      <c r="C461" s="47"/>
      <c r="D461" s="47"/>
      <c r="F461" s="53">
        <v>2</v>
      </c>
      <c r="G461" s="53" t="s">
        <v>366</v>
      </c>
      <c r="H461" s="53">
        <v>12345678</v>
      </c>
      <c r="I461" s="53"/>
      <c r="J461" s="54" t="s">
        <v>144</v>
      </c>
      <c r="K461" s="80"/>
      <c r="L461" s="55"/>
      <c r="M461" s="53" t="s">
        <v>368</v>
      </c>
    </row>
    <row r="462" customHeight="1" spans="3:13">
      <c r="C462" s="47"/>
      <c r="D462" s="47"/>
      <c r="F462" s="53">
        <v>3</v>
      </c>
      <c r="G462" s="53" t="s">
        <v>369</v>
      </c>
      <c r="H462" s="53">
        <v>12345678</v>
      </c>
      <c r="I462" s="53"/>
      <c r="J462" s="54" t="s">
        <v>144</v>
      </c>
      <c r="K462" s="80"/>
      <c r="L462" s="55"/>
      <c r="M462" s="53" t="s">
        <v>208</v>
      </c>
    </row>
    <row r="463" customHeight="1" spans="3:13">
      <c r="C463" s="47"/>
      <c r="D463" s="47"/>
      <c r="F463" s="53">
        <v>4</v>
      </c>
      <c r="G463" s="53" t="s">
        <v>363</v>
      </c>
      <c r="H463" s="53">
        <v>12345677</v>
      </c>
      <c r="I463" s="53"/>
      <c r="J463" s="54" t="s">
        <v>144</v>
      </c>
      <c r="K463" s="80"/>
      <c r="L463" s="55"/>
      <c r="M463" s="53" t="s">
        <v>373</v>
      </c>
    </row>
    <row r="464" customHeight="1" spans="3:13">
      <c r="C464" s="47"/>
      <c r="D464" s="47"/>
      <c r="F464" s="53">
        <v>5</v>
      </c>
      <c r="G464" s="53" t="s">
        <v>371</v>
      </c>
      <c r="H464" s="53">
        <v>12345676</v>
      </c>
      <c r="I464" s="53"/>
      <c r="J464" s="54" t="s">
        <v>144</v>
      </c>
      <c r="K464" s="80"/>
      <c r="L464" s="55"/>
      <c r="M464" s="53" t="s">
        <v>376</v>
      </c>
    </row>
    <row r="465" customHeight="1" spans="3:4">
      <c r="C465" s="47"/>
      <c r="D465" s="47"/>
    </row>
    <row r="467" customHeight="1" spans="2:4">
      <c r="B467" s="40" t="s">
        <v>43</v>
      </c>
      <c r="C467" s="36">
        <v>1</v>
      </c>
      <c r="D467" s="39" t="s">
        <v>408</v>
      </c>
    </row>
    <row r="468" customHeight="1" spans="3:4">
      <c r="C468" s="36">
        <v>2</v>
      </c>
      <c r="D468" s="39" t="s">
        <v>409</v>
      </c>
    </row>
    <row r="470" s="13" customFormat="1" ht="25.5" customHeight="1" spans="1:31">
      <c r="A470" s="15" t="s">
        <v>410</v>
      </c>
      <c r="B470" s="15"/>
      <c r="C470" s="15"/>
      <c r="D470" s="15"/>
      <c r="E470" s="15"/>
      <c r="F470" s="15"/>
      <c r="G470" s="15"/>
      <c r="H470" s="15"/>
      <c r="I470" s="15"/>
      <c r="J470" s="15"/>
      <c r="K470" s="15"/>
      <c r="L470" s="15"/>
      <c r="M470" s="15"/>
      <c r="N470" s="15"/>
      <c r="O470" s="19"/>
      <c r="P470" s="19"/>
      <c r="Q470" s="19"/>
      <c r="R470" s="19"/>
      <c r="S470" s="19"/>
      <c r="T470" s="19"/>
      <c r="U470" s="19"/>
      <c r="V470" s="19"/>
      <c r="W470" s="19"/>
      <c r="X470" s="19"/>
      <c r="Y470" s="19"/>
      <c r="Z470" s="19"/>
      <c r="AA470" s="19"/>
      <c r="AB470" s="19"/>
      <c r="AC470" s="19"/>
      <c r="AD470" s="19"/>
      <c r="AE470" s="19"/>
    </row>
    <row r="472" customHeight="1" spans="2:16">
      <c r="B472" s="40" t="s">
        <v>31</v>
      </c>
      <c r="C472" s="36" t="s">
        <v>411</v>
      </c>
      <c r="P472" s="51" t="s">
        <v>412</v>
      </c>
    </row>
    <row r="473" customHeight="1" spans="3:27">
      <c r="C473" s="41" t="s">
        <v>32</v>
      </c>
      <c r="D473" s="41"/>
      <c r="E473" s="42" t="s">
        <v>33</v>
      </c>
      <c r="F473" s="43"/>
      <c r="G473" s="44"/>
      <c r="H473" s="44"/>
      <c r="I473" s="44"/>
      <c r="J473" s="44"/>
      <c r="K473" s="56"/>
      <c r="L473" s="57" t="s">
        <v>34</v>
      </c>
      <c r="M473" s="52" t="s">
        <v>35</v>
      </c>
      <c r="N473" s="52" t="s">
        <v>36</v>
      </c>
      <c r="P473" s="41" t="s">
        <v>32</v>
      </c>
      <c r="Q473" s="41"/>
      <c r="R473" s="42" t="s">
        <v>33</v>
      </c>
      <c r="S473" s="43"/>
      <c r="T473" s="44"/>
      <c r="U473" s="44"/>
      <c r="V473" s="44"/>
      <c r="W473" s="44"/>
      <c r="X473" s="56"/>
      <c r="Y473" s="57" t="s">
        <v>34</v>
      </c>
      <c r="Z473" s="52" t="s">
        <v>35</v>
      </c>
      <c r="AA473" s="52" t="s">
        <v>36</v>
      </c>
    </row>
    <row r="474" customHeight="1" spans="3:27">
      <c r="C474" s="41"/>
      <c r="D474" s="41"/>
      <c r="E474" s="42"/>
      <c r="F474" s="45"/>
      <c r="G474" s="46"/>
      <c r="H474" s="46"/>
      <c r="I474" s="46"/>
      <c r="J474" s="46"/>
      <c r="K474" s="58"/>
      <c r="L474" s="59"/>
      <c r="M474" s="52"/>
      <c r="N474" s="52"/>
      <c r="P474" s="41"/>
      <c r="Q474" s="41"/>
      <c r="R474" s="42"/>
      <c r="S474" s="45"/>
      <c r="T474" s="46"/>
      <c r="U474" s="46"/>
      <c r="V474" s="46"/>
      <c r="W474" s="46"/>
      <c r="X474" s="58"/>
      <c r="Y474" s="59"/>
      <c r="Z474" s="52"/>
      <c r="AA474" s="52"/>
    </row>
    <row r="475" customHeight="1" spans="3:18">
      <c r="C475" s="47" t="s">
        <v>37</v>
      </c>
      <c r="D475" s="47"/>
      <c r="E475" s="48" t="s">
        <v>26</v>
      </c>
      <c r="P475" s="47" t="s">
        <v>37</v>
      </c>
      <c r="Q475" s="47"/>
      <c r="R475" s="48" t="s">
        <v>26</v>
      </c>
    </row>
    <row r="476" customHeight="1" spans="2:20">
      <c r="B476" s="71" t="s">
        <v>413</v>
      </c>
      <c r="C476" s="47"/>
      <c r="D476" s="47"/>
      <c r="F476" s="48" t="s">
        <v>411</v>
      </c>
      <c r="G476" s="53" t="s">
        <v>414</v>
      </c>
      <c r="P476" s="47"/>
      <c r="Q476" s="47"/>
      <c r="S476" s="48" t="s">
        <v>411</v>
      </c>
      <c r="T476" s="53" t="s">
        <v>414</v>
      </c>
    </row>
    <row r="477" customHeight="1" spans="3:17">
      <c r="C477" s="47"/>
      <c r="D477" s="47"/>
      <c r="P477" s="47"/>
      <c r="Q477" s="47"/>
    </row>
    <row r="478" customHeight="1" spans="3:27">
      <c r="C478" s="47"/>
      <c r="D478" s="47"/>
      <c r="F478" s="52" t="s">
        <v>2</v>
      </c>
      <c r="G478" s="52" t="s">
        <v>415</v>
      </c>
      <c r="H478" s="52" t="s">
        <v>416</v>
      </c>
      <c r="I478" s="52" t="s">
        <v>417</v>
      </c>
      <c r="J478" s="52"/>
      <c r="K478" s="52"/>
      <c r="L478" s="52"/>
      <c r="M478" s="52"/>
      <c r="N478" s="52" t="s">
        <v>66</v>
      </c>
      <c r="P478" s="47"/>
      <c r="Q478" s="47"/>
      <c r="S478" s="52" t="s">
        <v>2</v>
      </c>
      <c r="T478" s="52" t="s">
        <v>415</v>
      </c>
      <c r="U478" s="52" t="s">
        <v>416</v>
      </c>
      <c r="V478" s="52" t="s">
        <v>417</v>
      </c>
      <c r="W478" s="52"/>
      <c r="X478" s="52"/>
      <c r="Y478" s="52"/>
      <c r="Z478" s="52"/>
      <c r="AA478" s="52" t="s">
        <v>66</v>
      </c>
    </row>
    <row r="479" customHeight="1" spans="3:27">
      <c r="C479" s="47"/>
      <c r="D479" s="47"/>
      <c r="F479" s="85" t="s">
        <v>418</v>
      </c>
      <c r="G479" s="53" t="s">
        <v>138</v>
      </c>
      <c r="H479" s="53" t="s">
        <v>419</v>
      </c>
      <c r="I479" s="53"/>
      <c r="J479" s="53"/>
      <c r="K479" s="53"/>
      <c r="L479" s="53"/>
      <c r="M479" s="53"/>
      <c r="N479" s="64" t="s">
        <v>420</v>
      </c>
      <c r="P479" s="47"/>
      <c r="Q479" s="47"/>
      <c r="S479" s="85" t="s">
        <v>418</v>
      </c>
      <c r="T479" s="53" t="s">
        <v>421</v>
      </c>
      <c r="U479" s="53" t="s">
        <v>138</v>
      </c>
      <c r="V479" s="53"/>
      <c r="W479" s="53"/>
      <c r="X479" s="53"/>
      <c r="Y479" s="53"/>
      <c r="Z479" s="53"/>
      <c r="AA479" s="64" t="s">
        <v>420</v>
      </c>
    </row>
    <row r="480" customHeight="1" spans="3:27">
      <c r="C480" s="47"/>
      <c r="D480" s="47"/>
      <c r="F480" s="85" t="s">
        <v>422</v>
      </c>
      <c r="G480" s="53" t="s">
        <v>419</v>
      </c>
      <c r="H480" s="53" t="s">
        <v>365</v>
      </c>
      <c r="I480" s="53"/>
      <c r="J480" s="53"/>
      <c r="K480" s="53"/>
      <c r="L480" s="53"/>
      <c r="M480" s="53"/>
      <c r="N480" s="64" t="s">
        <v>420</v>
      </c>
      <c r="P480" s="47"/>
      <c r="Q480" s="47"/>
      <c r="S480" s="85" t="s">
        <v>422</v>
      </c>
      <c r="T480" s="53" t="s">
        <v>365</v>
      </c>
      <c r="U480" s="53" t="s">
        <v>138</v>
      </c>
      <c r="V480" s="53"/>
      <c r="W480" s="53"/>
      <c r="X480" s="53"/>
      <c r="Y480" s="53"/>
      <c r="Z480" s="53"/>
      <c r="AA480" s="78" t="s">
        <v>420</v>
      </c>
    </row>
    <row r="481" customHeight="1" spans="3:27">
      <c r="C481" s="47"/>
      <c r="D481" s="47"/>
      <c r="F481" s="85" t="s">
        <v>423</v>
      </c>
      <c r="G481" s="53" t="s">
        <v>365</v>
      </c>
      <c r="H481" s="53" t="s">
        <v>365</v>
      </c>
      <c r="I481" s="53"/>
      <c r="J481" s="53"/>
      <c r="K481" s="53"/>
      <c r="L481" s="53"/>
      <c r="M481" s="53"/>
      <c r="N481" s="64" t="s">
        <v>420</v>
      </c>
      <c r="P481" s="47"/>
      <c r="Q481" s="47"/>
      <c r="S481" s="85" t="s">
        <v>423</v>
      </c>
      <c r="T481" s="53" t="s">
        <v>365</v>
      </c>
      <c r="U481" s="53" t="s">
        <v>138</v>
      </c>
      <c r="V481" s="53"/>
      <c r="W481" s="53"/>
      <c r="X481" s="53"/>
      <c r="Y481" s="53"/>
      <c r="Z481" s="53"/>
      <c r="AA481" s="78" t="s">
        <v>420</v>
      </c>
    </row>
    <row r="482" customHeight="1" spans="3:27">
      <c r="C482" s="47"/>
      <c r="D482" s="47"/>
      <c r="F482" s="85" t="s">
        <v>424</v>
      </c>
      <c r="G482" s="53" t="s">
        <v>365</v>
      </c>
      <c r="H482" s="53" t="s">
        <v>365</v>
      </c>
      <c r="I482" s="53"/>
      <c r="J482" s="53"/>
      <c r="K482" s="53"/>
      <c r="L482" s="53"/>
      <c r="M482" s="53"/>
      <c r="N482" s="64" t="s">
        <v>420</v>
      </c>
      <c r="P482" s="47"/>
      <c r="Q482" s="47"/>
      <c r="S482" s="85" t="s">
        <v>424</v>
      </c>
      <c r="T482" s="53" t="s">
        <v>365</v>
      </c>
      <c r="U482" s="53" t="s">
        <v>138</v>
      </c>
      <c r="V482" s="53"/>
      <c r="W482" s="53"/>
      <c r="X482" s="53"/>
      <c r="Y482" s="53"/>
      <c r="Z482" s="53"/>
      <c r="AA482" s="78" t="s">
        <v>420</v>
      </c>
    </row>
    <row r="483" customHeight="1" spans="3:27">
      <c r="C483" s="47"/>
      <c r="D483" s="47"/>
      <c r="F483" s="85" t="s">
        <v>425</v>
      </c>
      <c r="G483" s="53" t="s">
        <v>365</v>
      </c>
      <c r="H483" s="53" t="s">
        <v>365</v>
      </c>
      <c r="I483" s="53"/>
      <c r="J483" s="53"/>
      <c r="K483" s="53"/>
      <c r="L483" s="53"/>
      <c r="M483" s="53"/>
      <c r="N483" s="78" t="s">
        <v>420</v>
      </c>
      <c r="P483" s="47"/>
      <c r="Q483" s="47"/>
      <c r="S483" s="85" t="s">
        <v>425</v>
      </c>
      <c r="T483" s="53" t="s">
        <v>365</v>
      </c>
      <c r="U483" s="53" t="s">
        <v>138</v>
      </c>
      <c r="V483" s="53"/>
      <c r="W483" s="53"/>
      <c r="X483" s="53"/>
      <c r="Y483" s="53"/>
      <c r="Z483" s="53"/>
      <c r="AA483" s="78" t="s">
        <v>420</v>
      </c>
    </row>
    <row r="484" customHeight="1" spans="3:22">
      <c r="C484" s="47"/>
      <c r="D484" s="47"/>
      <c r="F484" s="40" t="s">
        <v>74</v>
      </c>
      <c r="G484" s="40"/>
      <c r="H484" s="40"/>
      <c r="I484" s="40"/>
      <c r="P484" s="47"/>
      <c r="Q484" s="47"/>
      <c r="S484" s="40" t="s">
        <v>74</v>
      </c>
      <c r="T484" s="40"/>
      <c r="U484" s="40"/>
      <c r="V484" s="40"/>
    </row>
    <row r="485" customHeight="1" spans="3:21">
      <c r="C485" s="47"/>
      <c r="D485" s="47"/>
      <c r="F485" s="48" t="s">
        <v>426</v>
      </c>
      <c r="H485" s="48" t="s">
        <v>427</v>
      </c>
      <c r="P485" s="47"/>
      <c r="Q485" s="47"/>
      <c r="S485" s="48" t="s">
        <v>426</v>
      </c>
      <c r="U485" s="48" t="s">
        <v>427</v>
      </c>
    </row>
    <row r="487" customHeight="1" spans="2:4">
      <c r="B487" s="40" t="s">
        <v>43</v>
      </c>
      <c r="C487" s="36">
        <v>1</v>
      </c>
      <c r="D487" s="39" t="s">
        <v>428</v>
      </c>
    </row>
    <row r="488" customHeight="1" spans="3:4">
      <c r="C488" s="36">
        <v>2</v>
      </c>
      <c r="D488" s="39" t="s">
        <v>429</v>
      </c>
    </row>
    <row r="489" customHeight="1" spans="3:4">
      <c r="C489" s="36">
        <v>3</v>
      </c>
      <c r="D489" s="39" t="s">
        <v>430</v>
      </c>
    </row>
    <row r="490" customHeight="1" spans="3:8">
      <c r="C490" s="36">
        <v>4</v>
      </c>
      <c r="D490" s="39" t="s">
        <v>431</v>
      </c>
      <c r="H490" s="39"/>
    </row>
    <row r="491" customHeight="1" spans="4:4">
      <c r="D491" s="39" t="s">
        <v>432</v>
      </c>
    </row>
    <row r="492" customHeight="1" spans="3:4">
      <c r="C492" s="36">
        <v>5</v>
      </c>
      <c r="D492" s="39" t="s">
        <v>433</v>
      </c>
    </row>
    <row r="493" customHeight="1" spans="4:4">
      <c r="D493" s="39" t="s">
        <v>434</v>
      </c>
    </row>
    <row r="494" customHeight="1" spans="3:4">
      <c r="C494" s="36">
        <v>6</v>
      </c>
      <c r="D494" s="39" t="s">
        <v>435</v>
      </c>
    </row>
    <row r="495" customHeight="1" spans="3:4">
      <c r="C495" s="36">
        <v>7</v>
      </c>
      <c r="D495" s="51" t="s">
        <v>436</v>
      </c>
    </row>
    <row r="496" customHeight="1" spans="4:11">
      <c r="D496" s="86"/>
      <c r="E496" s="87"/>
      <c r="F496" s="87"/>
      <c r="G496" s="87"/>
      <c r="H496" s="87"/>
      <c r="I496" s="87"/>
      <c r="J496" s="87"/>
      <c r="K496" s="97"/>
    </row>
    <row r="497" customHeight="1" spans="4:11">
      <c r="D497" s="88"/>
      <c r="E497" s="36" t="s">
        <v>437</v>
      </c>
      <c r="F497" s="70"/>
      <c r="G497" s="36" t="s">
        <v>438</v>
      </c>
      <c r="H497" s="70"/>
      <c r="K497" s="98"/>
    </row>
    <row r="498" customHeight="1" spans="4:11">
      <c r="D498" s="88"/>
      <c r="E498" s="36" t="s">
        <v>439</v>
      </c>
      <c r="F498" s="89" t="s">
        <v>440</v>
      </c>
      <c r="G498" s="90"/>
      <c r="H498" s="91"/>
      <c r="K498" s="98"/>
    </row>
    <row r="499" customHeight="1" spans="4:11">
      <c r="D499" s="88"/>
      <c r="E499" s="36" t="s">
        <v>441</v>
      </c>
      <c r="F499" s="54" t="s">
        <v>419</v>
      </c>
      <c r="G499" s="80"/>
      <c r="H499" s="55"/>
      <c r="K499" s="98"/>
    </row>
    <row r="500" customHeight="1" spans="4:11">
      <c r="D500" s="88"/>
      <c r="E500" s="36" t="s">
        <v>442</v>
      </c>
      <c r="F500" s="92" t="s">
        <v>443</v>
      </c>
      <c r="G500" s="93"/>
      <c r="H500" s="94"/>
      <c r="K500" s="98"/>
    </row>
    <row r="501" customHeight="1" spans="4:11">
      <c r="D501" s="88"/>
      <c r="E501" s="36" t="s">
        <v>444</v>
      </c>
      <c r="F501" s="49" t="s">
        <v>445</v>
      </c>
      <c r="G501" s="50"/>
      <c r="H501" s="60"/>
      <c r="K501" s="98"/>
    </row>
    <row r="502" customHeight="1" spans="4:11">
      <c r="D502" s="88"/>
      <c r="E502" s="36" t="s">
        <v>446</v>
      </c>
      <c r="F502" s="49" t="s">
        <v>447</v>
      </c>
      <c r="G502" s="50"/>
      <c r="H502" s="60"/>
      <c r="K502" s="98"/>
    </row>
    <row r="503" customHeight="1" spans="4:11">
      <c r="D503" s="88"/>
      <c r="K503" s="98"/>
    </row>
    <row r="504" customHeight="1" spans="4:11">
      <c r="D504" s="88"/>
      <c r="E504" s="48" t="s">
        <v>420</v>
      </c>
      <c r="K504" s="98"/>
    </row>
    <row r="505" customHeight="1" spans="4:11">
      <c r="D505" s="95"/>
      <c r="E505" s="96"/>
      <c r="F505" s="96"/>
      <c r="G505" s="96"/>
      <c r="H505" s="96"/>
      <c r="I505" s="96"/>
      <c r="J505" s="96"/>
      <c r="K505" s="99"/>
    </row>
    <row r="506" customHeight="1" spans="4:4">
      <c r="D506" s="39" t="s">
        <v>448</v>
      </c>
    </row>
    <row r="507" customHeight="1" spans="4:4">
      <c r="D507" s="39" t="s">
        <v>449</v>
      </c>
    </row>
    <row r="508" customHeight="1" spans="3:4">
      <c r="C508" s="36">
        <v>8</v>
      </c>
      <c r="D508" s="39" t="s">
        <v>450</v>
      </c>
    </row>
    <row r="509" customHeight="1" spans="3:4">
      <c r="C509" s="36">
        <v>9</v>
      </c>
      <c r="D509" s="39" t="s">
        <v>451</v>
      </c>
    </row>
    <row r="511" customHeight="1" spans="2:3">
      <c r="B511" s="40" t="s">
        <v>31</v>
      </c>
      <c r="C511" s="36" t="s">
        <v>414</v>
      </c>
    </row>
    <row r="512" customHeight="1" spans="3:14">
      <c r="C512" s="41" t="s">
        <v>32</v>
      </c>
      <c r="D512" s="41"/>
      <c r="E512" s="42" t="s">
        <v>33</v>
      </c>
      <c r="F512" s="43"/>
      <c r="G512" s="44"/>
      <c r="H512" s="44"/>
      <c r="I512" s="44"/>
      <c r="J512" s="44"/>
      <c r="K512" s="56"/>
      <c r="L512" s="57" t="s">
        <v>34</v>
      </c>
      <c r="M512" s="52" t="s">
        <v>35</v>
      </c>
      <c r="N512" s="52" t="s">
        <v>36</v>
      </c>
    </row>
    <row r="513" customHeight="1" spans="3:14">
      <c r="C513" s="41"/>
      <c r="D513" s="41"/>
      <c r="E513" s="42"/>
      <c r="F513" s="45"/>
      <c r="G513" s="46"/>
      <c r="H513" s="46"/>
      <c r="I513" s="46"/>
      <c r="J513" s="46"/>
      <c r="K513" s="58"/>
      <c r="L513" s="59"/>
      <c r="M513" s="52"/>
      <c r="N513" s="52"/>
    </row>
    <row r="514" customHeight="1" spans="3:5">
      <c r="C514" s="47" t="s">
        <v>37</v>
      </c>
      <c r="D514" s="47"/>
      <c r="E514" s="48" t="s">
        <v>26</v>
      </c>
    </row>
    <row r="515" customHeight="1" spans="2:9">
      <c r="B515" s="71" t="s">
        <v>413</v>
      </c>
      <c r="C515" s="47"/>
      <c r="D515" s="47"/>
      <c r="F515" s="53" t="s">
        <v>411</v>
      </c>
      <c r="G515" s="48" t="s">
        <v>414</v>
      </c>
      <c r="I515" s="48" t="s">
        <v>426</v>
      </c>
    </row>
    <row r="516" customHeight="1" spans="3:4">
      <c r="C516" s="47"/>
      <c r="D516" s="47"/>
    </row>
    <row r="517" customHeight="1" spans="3:14">
      <c r="C517" s="47"/>
      <c r="D517" s="47"/>
      <c r="F517" s="52" t="s">
        <v>292</v>
      </c>
      <c r="G517" s="52" t="s">
        <v>361</v>
      </c>
      <c r="H517" s="61" t="s">
        <v>452</v>
      </c>
      <c r="I517" s="62"/>
      <c r="J517" s="62"/>
      <c r="K517" s="63"/>
      <c r="L517" s="61" t="s">
        <v>453</v>
      </c>
      <c r="M517" s="63"/>
      <c r="N517" s="52" t="s">
        <v>66</v>
      </c>
    </row>
    <row r="518" customHeight="1" spans="3:14">
      <c r="C518" s="47"/>
      <c r="D518" s="47"/>
      <c r="F518" s="53">
        <v>3</v>
      </c>
      <c r="G518" s="53" t="s">
        <v>454</v>
      </c>
      <c r="H518" s="54" t="s">
        <v>230</v>
      </c>
      <c r="I518" s="80"/>
      <c r="J518" s="80"/>
      <c r="K518" s="55"/>
      <c r="L518" s="54" t="s">
        <v>455</v>
      </c>
      <c r="M518" s="55"/>
      <c r="N518" s="64" t="s">
        <v>456</v>
      </c>
    </row>
    <row r="519" customHeight="1" spans="3:14">
      <c r="C519" s="47"/>
      <c r="D519" s="47"/>
      <c r="F519" s="53">
        <v>2</v>
      </c>
      <c r="G519" s="53" t="s">
        <v>457</v>
      </c>
      <c r="H519" s="54" t="s">
        <v>230</v>
      </c>
      <c r="I519" s="80"/>
      <c r="J519" s="80"/>
      <c r="K519" s="55"/>
      <c r="L519" s="54" t="s">
        <v>458</v>
      </c>
      <c r="M519" s="55"/>
      <c r="N519" s="64" t="s">
        <v>456</v>
      </c>
    </row>
    <row r="520" customHeight="1" spans="3:14">
      <c r="C520" s="47"/>
      <c r="D520" s="47"/>
      <c r="F520" s="53">
        <v>1</v>
      </c>
      <c r="G520" s="53" t="s">
        <v>233</v>
      </c>
      <c r="H520" s="54" t="s">
        <v>230</v>
      </c>
      <c r="I520" s="80"/>
      <c r="J520" s="80"/>
      <c r="K520" s="55"/>
      <c r="L520" s="54" t="s">
        <v>459</v>
      </c>
      <c r="M520" s="55"/>
      <c r="N520" s="78" t="s">
        <v>456</v>
      </c>
    </row>
    <row r="521" customHeight="1" spans="3:9">
      <c r="C521" s="47"/>
      <c r="D521" s="47"/>
      <c r="F521" s="40" t="s">
        <v>74</v>
      </c>
      <c r="G521" s="40"/>
      <c r="H521" s="40"/>
      <c r="I521" s="40"/>
    </row>
    <row r="522" customHeight="1" spans="3:4">
      <c r="C522" s="47"/>
      <c r="D522" s="47"/>
    </row>
    <row r="523" customHeight="1" spans="3:4">
      <c r="C523" s="47"/>
      <c r="D523" s="47"/>
    </row>
    <row r="524" customHeight="1" spans="3:4">
      <c r="C524" s="47"/>
      <c r="D524" s="47"/>
    </row>
    <row r="525" customHeight="1" spans="2:2">
      <c r="B525" s="40"/>
    </row>
    <row r="526" customHeight="1" spans="2:4">
      <c r="B526" s="40" t="s">
        <v>43</v>
      </c>
      <c r="C526" s="36">
        <v>1</v>
      </c>
      <c r="D526" s="39" t="s">
        <v>460</v>
      </c>
    </row>
    <row r="527" customHeight="1" spans="4:9">
      <c r="D527" s="86"/>
      <c r="E527" s="87"/>
      <c r="F527" s="87"/>
      <c r="G527" s="87"/>
      <c r="H527" s="87"/>
      <c r="I527" s="97"/>
    </row>
    <row r="528" customHeight="1" spans="4:9">
      <c r="D528" s="88"/>
      <c r="E528" s="40" t="s">
        <v>461</v>
      </c>
      <c r="F528" s="74" t="s">
        <v>339</v>
      </c>
      <c r="G528" s="36" t="s">
        <v>138</v>
      </c>
      <c r="H528" s="75" t="s">
        <v>340</v>
      </c>
      <c r="I528" s="98"/>
    </row>
    <row r="529" customHeight="1" spans="4:9">
      <c r="D529" s="88"/>
      <c r="E529" s="40" t="s">
        <v>462</v>
      </c>
      <c r="F529" s="49" t="s">
        <v>463</v>
      </c>
      <c r="G529" s="60"/>
      <c r="H529" s="36" t="s">
        <v>464</v>
      </c>
      <c r="I529" s="98"/>
    </row>
    <row r="530" customHeight="1" spans="4:9">
      <c r="D530" s="88"/>
      <c r="F530" s="100" t="s">
        <v>465</v>
      </c>
      <c r="I530" s="98"/>
    </row>
    <row r="531" customHeight="1" spans="4:9">
      <c r="D531" s="88"/>
      <c r="E531" s="48" t="s">
        <v>420</v>
      </c>
      <c r="I531" s="98"/>
    </row>
    <row r="532" customHeight="1" spans="4:9">
      <c r="D532" s="95"/>
      <c r="E532" s="96"/>
      <c r="F532" s="96"/>
      <c r="G532" s="96"/>
      <c r="H532" s="96"/>
      <c r="I532" s="99"/>
    </row>
    <row r="533" customHeight="1" spans="4:4">
      <c r="D533" s="39" t="s">
        <v>466</v>
      </c>
    </row>
    <row r="534" customHeight="1" spans="4:4">
      <c r="D534" s="39" t="s">
        <v>450</v>
      </c>
    </row>
    <row r="535" customHeight="1" spans="3:4">
      <c r="C535" s="36">
        <v>2</v>
      </c>
      <c r="D535" s="39" t="s">
        <v>467</v>
      </c>
    </row>
    <row r="536" customHeight="1" spans="5:5">
      <c r="E536" s="39" t="s">
        <v>468</v>
      </c>
    </row>
    <row r="537" customHeight="1" spans="5:5">
      <c r="E537" s="39" t="s">
        <v>469</v>
      </c>
    </row>
    <row r="538" customHeight="1" spans="3:4">
      <c r="C538" s="36">
        <v>3</v>
      </c>
      <c r="D538" s="39" t="s">
        <v>470</v>
      </c>
    </row>
    <row r="540" s="13" customFormat="1" ht="25.5" customHeight="1" spans="1:31">
      <c r="A540" s="15" t="s">
        <v>471</v>
      </c>
      <c r="B540" s="15"/>
      <c r="C540" s="15"/>
      <c r="D540" s="15"/>
      <c r="E540" s="15"/>
      <c r="F540" s="15"/>
      <c r="G540" s="15"/>
      <c r="H540" s="15"/>
      <c r="I540" s="15"/>
      <c r="J540" s="15"/>
      <c r="K540" s="15"/>
      <c r="L540" s="15"/>
      <c r="M540" s="15"/>
      <c r="N540" s="15"/>
      <c r="O540" s="19"/>
      <c r="P540" s="19"/>
      <c r="Q540" s="19"/>
      <c r="R540" s="19"/>
      <c r="S540" s="19"/>
      <c r="T540" s="19"/>
      <c r="U540" s="19"/>
      <c r="V540" s="19"/>
      <c r="W540" s="19"/>
      <c r="X540" s="19"/>
      <c r="Y540" s="19"/>
      <c r="Z540" s="19"/>
      <c r="AA540" s="19"/>
      <c r="AB540" s="19"/>
      <c r="AC540" s="19"/>
      <c r="AD540" s="19"/>
      <c r="AE540" s="19"/>
    </row>
    <row r="542" customHeight="1" spans="2:14">
      <c r="B542" s="40" t="s">
        <v>31</v>
      </c>
      <c r="C542" s="41" t="s">
        <v>32</v>
      </c>
      <c r="D542" s="41"/>
      <c r="E542" s="42" t="s">
        <v>33</v>
      </c>
      <c r="F542" s="43"/>
      <c r="G542" s="44"/>
      <c r="H542" s="44"/>
      <c r="I542" s="44"/>
      <c r="J542" s="44"/>
      <c r="K542" s="56"/>
      <c r="L542" s="57" t="s">
        <v>34</v>
      </c>
      <c r="M542" s="52" t="s">
        <v>35</v>
      </c>
      <c r="N542" s="52" t="s">
        <v>36</v>
      </c>
    </row>
    <row r="543" customHeight="1" spans="3:14">
      <c r="C543" s="41"/>
      <c r="D543" s="41"/>
      <c r="E543" s="42"/>
      <c r="F543" s="45"/>
      <c r="G543" s="46"/>
      <c r="H543" s="46"/>
      <c r="I543" s="46"/>
      <c r="J543" s="46"/>
      <c r="K543" s="58"/>
      <c r="L543" s="59"/>
      <c r="M543" s="52"/>
      <c r="N543" s="52"/>
    </row>
    <row r="544" customHeight="1" spans="3:5">
      <c r="C544" s="47" t="s">
        <v>37</v>
      </c>
      <c r="D544" s="47"/>
      <c r="E544" s="48" t="s">
        <v>28</v>
      </c>
    </row>
    <row r="545" customHeight="1" spans="3:10">
      <c r="C545" s="47"/>
      <c r="D545" s="47"/>
      <c r="F545" s="40" t="s">
        <v>359</v>
      </c>
      <c r="G545" s="53" t="s">
        <v>472</v>
      </c>
      <c r="H545" s="49" t="s">
        <v>473</v>
      </c>
      <c r="I545" s="50"/>
      <c r="J545" s="60"/>
    </row>
    <row r="546" customHeight="1" spans="3:4">
      <c r="C546" s="47"/>
      <c r="D546" s="47"/>
    </row>
    <row r="547" customHeight="1" spans="3:14">
      <c r="C547" s="47"/>
      <c r="D547" s="47"/>
      <c r="F547" s="52" t="s">
        <v>472</v>
      </c>
      <c r="G547" s="52" t="s">
        <v>62</v>
      </c>
      <c r="H547" s="52" t="s">
        <v>474</v>
      </c>
      <c r="I547" s="52" t="s">
        <v>475</v>
      </c>
      <c r="J547" s="43" t="s">
        <v>476</v>
      </c>
      <c r="K547" s="44"/>
      <c r="L547" s="43" t="s">
        <v>477</v>
      </c>
      <c r="M547" s="44"/>
      <c r="N547" s="56" t="s">
        <v>478</v>
      </c>
    </row>
    <row r="548" customHeight="1" spans="3:14">
      <c r="C548" s="47"/>
      <c r="D548" s="47"/>
      <c r="F548" s="101">
        <v>10121121</v>
      </c>
      <c r="G548" s="53">
        <v>12345678</v>
      </c>
      <c r="H548" s="53" t="s">
        <v>479</v>
      </c>
      <c r="I548" s="53">
        <v>13011</v>
      </c>
      <c r="J548" s="54" t="s">
        <v>144</v>
      </c>
      <c r="K548" s="55"/>
      <c r="L548" s="54" t="s">
        <v>144</v>
      </c>
      <c r="M548" s="55"/>
      <c r="N548" s="53" t="s">
        <v>480</v>
      </c>
    </row>
    <row r="549" customHeight="1" spans="3:14">
      <c r="C549" s="47"/>
      <c r="D549" s="47"/>
      <c r="F549" s="101">
        <v>10121120</v>
      </c>
      <c r="G549" s="53">
        <v>12345678</v>
      </c>
      <c r="H549" s="53" t="s">
        <v>481</v>
      </c>
      <c r="I549" s="53">
        <v>13012</v>
      </c>
      <c r="J549" s="54" t="s">
        <v>144</v>
      </c>
      <c r="K549" s="55"/>
      <c r="L549" s="54" t="s">
        <v>144</v>
      </c>
      <c r="M549" s="55"/>
      <c r="N549" s="53" t="s">
        <v>480</v>
      </c>
    </row>
    <row r="550" customHeight="1" spans="3:14">
      <c r="C550" s="47"/>
      <c r="D550" s="47"/>
      <c r="F550" s="101">
        <v>10121119</v>
      </c>
      <c r="G550" s="53">
        <v>12345678</v>
      </c>
      <c r="H550" s="53" t="s">
        <v>482</v>
      </c>
      <c r="I550" s="53">
        <v>13013</v>
      </c>
      <c r="J550" s="54" t="s">
        <v>144</v>
      </c>
      <c r="K550" s="55"/>
      <c r="L550" s="54" t="s">
        <v>144</v>
      </c>
      <c r="M550" s="55"/>
      <c r="N550" s="53" t="s">
        <v>480</v>
      </c>
    </row>
    <row r="551" customHeight="1" spans="3:14">
      <c r="C551" s="47"/>
      <c r="D551" s="47"/>
      <c r="F551" s="101">
        <v>10121118</v>
      </c>
      <c r="G551" s="53">
        <v>12345678</v>
      </c>
      <c r="H551" s="53" t="s">
        <v>483</v>
      </c>
      <c r="I551" s="53">
        <v>4</v>
      </c>
      <c r="J551" s="54" t="s">
        <v>144</v>
      </c>
      <c r="K551" s="55"/>
      <c r="L551" s="54" t="s">
        <v>144</v>
      </c>
      <c r="M551" s="55"/>
      <c r="N551" s="102" t="s">
        <v>484</v>
      </c>
    </row>
    <row r="552" customHeight="1" spans="3:14">
      <c r="C552" s="47"/>
      <c r="D552" s="47"/>
      <c r="F552" s="101">
        <v>10121117</v>
      </c>
      <c r="G552" s="53">
        <v>12345678</v>
      </c>
      <c r="H552" s="53" t="s">
        <v>485</v>
      </c>
      <c r="I552" s="53">
        <v>3</v>
      </c>
      <c r="J552" s="54" t="s">
        <v>144</v>
      </c>
      <c r="K552" s="55"/>
      <c r="L552" s="54" t="s">
        <v>144</v>
      </c>
      <c r="M552" s="55"/>
      <c r="N552" s="102" t="s">
        <v>484</v>
      </c>
    </row>
    <row r="553" customHeight="1" spans="3:9">
      <c r="C553" s="47"/>
      <c r="D553" s="47"/>
      <c r="F553" s="40" t="s">
        <v>74</v>
      </c>
      <c r="G553" s="40"/>
      <c r="H553" s="40"/>
      <c r="I553" s="40"/>
    </row>
    <row r="554" customHeight="1" spans="3:4">
      <c r="C554" s="47"/>
      <c r="D554" s="47"/>
    </row>
    <row r="556" customHeight="1" spans="2:4">
      <c r="B556" s="40" t="s">
        <v>43</v>
      </c>
      <c r="C556" s="36">
        <v>1</v>
      </c>
      <c r="D556" s="39" t="s">
        <v>486</v>
      </c>
    </row>
    <row r="557" customHeight="1" spans="3:4">
      <c r="C557" s="36">
        <v>2</v>
      </c>
      <c r="D557" s="39" t="s">
        <v>487</v>
      </c>
    </row>
    <row r="558" customHeight="1" spans="3:4">
      <c r="C558" s="36">
        <v>3</v>
      </c>
      <c r="D558" s="39" t="s">
        <v>488</v>
      </c>
    </row>
    <row r="560" s="13" customFormat="1" ht="25.5" customHeight="1" spans="1:31">
      <c r="A560" s="15" t="s">
        <v>489</v>
      </c>
      <c r="B560" s="15"/>
      <c r="C560" s="15"/>
      <c r="D560" s="15"/>
      <c r="E560" s="15"/>
      <c r="F560" s="15"/>
      <c r="G560" s="15"/>
      <c r="H560" s="15"/>
      <c r="I560" s="15"/>
      <c r="J560" s="15"/>
      <c r="K560" s="15"/>
      <c r="L560" s="15"/>
      <c r="M560" s="15"/>
      <c r="N560" s="15"/>
      <c r="O560" s="19"/>
      <c r="P560" s="19"/>
      <c r="Q560" s="19"/>
      <c r="R560" s="19"/>
      <c r="S560" s="19"/>
      <c r="T560" s="19"/>
      <c r="U560" s="19"/>
      <c r="V560" s="19"/>
      <c r="W560" s="19"/>
      <c r="X560" s="19"/>
      <c r="Y560" s="19"/>
      <c r="Z560" s="19"/>
      <c r="AA560" s="19"/>
      <c r="AB560" s="19"/>
      <c r="AC560" s="19"/>
      <c r="AD560" s="19"/>
      <c r="AE560" s="19"/>
    </row>
    <row r="562" customHeight="1" spans="2:3">
      <c r="B562" s="40" t="s">
        <v>31</v>
      </c>
      <c r="C562" s="36" t="s">
        <v>490</v>
      </c>
    </row>
    <row r="563" customHeight="1" spans="3:14">
      <c r="C563" s="41" t="s">
        <v>32</v>
      </c>
      <c r="D563" s="41"/>
      <c r="E563" s="42" t="s">
        <v>33</v>
      </c>
      <c r="F563" s="43"/>
      <c r="G563" s="44"/>
      <c r="H563" s="44"/>
      <c r="I563" s="44"/>
      <c r="J563" s="44"/>
      <c r="K563" s="56"/>
      <c r="L563" s="57" t="s">
        <v>34</v>
      </c>
      <c r="M563" s="52" t="s">
        <v>35</v>
      </c>
      <c r="N563" s="52" t="s">
        <v>36</v>
      </c>
    </row>
    <row r="564" customHeight="1" spans="3:14">
      <c r="C564" s="41"/>
      <c r="D564" s="41"/>
      <c r="E564" s="42"/>
      <c r="F564" s="45"/>
      <c r="G564" s="46"/>
      <c r="H564" s="46"/>
      <c r="I564" s="46"/>
      <c r="J564" s="46"/>
      <c r="K564" s="58"/>
      <c r="L564" s="59"/>
      <c r="M564" s="52"/>
      <c r="N564" s="52"/>
    </row>
    <row r="565" customHeight="1" spans="3:5">
      <c r="C565" s="47" t="s">
        <v>37</v>
      </c>
      <c r="D565" s="47"/>
      <c r="E565" s="48" t="s">
        <v>29</v>
      </c>
    </row>
    <row r="566" customHeight="1" spans="2:9">
      <c r="B566" s="71" t="s">
        <v>491</v>
      </c>
      <c r="C566" s="47"/>
      <c r="D566" s="47"/>
      <c r="F566" s="48" t="s">
        <v>490</v>
      </c>
      <c r="G566" s="53" t="s">
        <v>492</v>
      </c>
      <c r="H566" s="53" t="s">
        <v>493</v>
      </c>
      <c r="I566" s="53" t="s">
        <v>494</v>
      </c>
    </row>
    <row r="567" customHeight="1" spans="3:4">
      <c r="C567" s="47"/>
      <c r="D567" s="47"/>
    </row>
    <row r="568" customHeight="1" spans="3:7">
      <c r="C568" s="47"/>
      <c r="D568" s="47"/>
      <c r="F568" s="48" t="s">
        <v>426</v>
      </c>
      <c r="G568" s="48" t="s">
        <v>495</v>
      </c>
    </row>
    <row r="569" customHeight="1" spans="3:4">
      <c r="C569" s="47"/>
      <c r="D569" s="47"/>
    </row>
    <row r="570" customHeight="1" spans="3:14">
      <c r="C570" s="47"/>
      <c r="D570" s="47"/>
      <c r="F570" s="52" t="s">
        <v>496</v>
      </c>
      <c r="G570" s="52" t="s">
        <v>35</v>
      </c>
      <c r="H570" s="52" t="s">
        <v>497</v>
      </c>
      <c r="I570" s="52"/>
      <c r="J570" s="52"/>
      <c r="K570" s="52"/>
      <c r="L570" s="52" t="s">
        <v>66</v>
      </c>
      <c r="M570" s="52"/>
      <c r="N570" s="52"/>
    </row>
    <row r="571" customHeight="1" spans="3:14">
      <c r="C571" s="47"/>
      <c r="D571" s="47"/>
      <c r="F571" s="101">
        <v>1</v>
      </c>
      <c r="G571" s="101" t="s">
        <v>498</v>
      </c>
      <c r="H571" s="101" t="s">
        <v>499</v>
      </c>
      <c r="I571" s="101"/>
      <c r="J571" s="101"/>
      <c r="K571" s="101"/>
      <c r="L571" s="64" t="s">
        <v>456</v>
      </c>
      <c r="M571" s="64" t="s">
        <v>500</v>
      </c>
      <c r="N571" s="103" t="s">
        <v>501</v>
      </c>
    </row>
    <row r="572" customHeight="1" spans="3:14">
      <c r="C572" s="47"/>
      <c r="D572" s="47"/>
      <c r="F572" s="101">
        <v>2</v>
      </c>
      <c r="G572" s="101" t="s">
        <v>502</v>
      </c>
      <c r="H572" s="101" t="s">
        <v>503</v>
      </c>
      <c r="I572" s="101"/>
      <c r="J572" s="101"/>
      <c r="K572" s="101"/>
      <c r="L572" s="64" t="s">
        <v>456</v>
      </c>
      <c r="M572" s="64" t="s">
        <v>500</v>
      </c>
      <c r="N572" s="103" t="s">
        <v>501</v>
      </c>
    </row>
    <row r="573" customHeight="1" spans="3:14">
      <c r="C573" s="47"/>
      <c r="D573" s="47"/>
      <c r="F573" s="101">
        <v>3</v>
      </c>
      <c r="G573" s="101" t="s">
        <v>504</v>
      </c>
      <c r="H573" s="101" t="s">
        <v>505</v>
      </c>
      <c r="I573" s="101"/>
      <c r="J573" s="101"/>
      <c r="K573" s="101"/>
      <c r="L573" s="64" t="s">
        <v>456</v>
      </c>
      <c r="M573" s="64" t="s">
        <v>500</v>
      </c>
      <c r="N573" s="103" t="s">
        <v>501</v>
      </c>
    </row>
    <row r="574" customHeight="1" spans="3:9">
      <c r="C574" s="47"/>
      <c r="D574" s="47"/>
      <c r="F574" s="40" t="s">
        <v>74</v>
      </c>
      <c r="G574" s="40"/>
      <c r="H574" s="40"/>
      <c r="I574" s="40"/>
    </row>
    <row r="575" customHeight="1" spans="3:4">
      <c r="C575" s="47"/>
      <c r="D575" s="47"/>
    </row>
    <row r="577" customHeight="1" spans="2:4">
      <c r="B577" s="40" t="s">
        <v>43</v>
      </c>
      <c r="C577" s="36">
        <v>1</v>
      </c>
      <c r="D577" s="39" t="s">
        <v>506</v>
      </c>
    </row>
    <row r="578" customHeight="1" spans="3:4">
      <c r="C578" s="36">
        <v>2</v>
      </c>
      <c r="D578" s="39" t="s">
        <v>507</v>
      </c>
    </row>
    <row r="579" customHeight="1" spans="4:4">
      <c r="D579" s="39"/>
    </row>
    <row r="580" customHeight="1" spans="2:3">
      <c r="B580" s="40" t="s">
        <v>31</v>
      </c>
      <c r="C580" s="36" t="s">
        <v>508</v>
      </c>
    </row>
    <row r="581" customHeight="1" spans="3:14">
      <c r="C581" s="41" t="s">
        <v>32</v>
      </c>
      <c r="D581" s="41"/>
      <c r="E581" s="42" t="s">
        <v>33</v>
      </c>
      <c r="F581" s="43"/>
      <c r="G581" s="44"/>
      <c r="H581" s="44"/>
      <c r="I581" s="44"/>
      <c r="J581" s="44"/>
      <c r="K581" s="56"/>
      <c r="L581" s="57" t="s">
        <v>34</v>
      </c>
      <c r="M581" s="52" t="s">
        <v>35</v>
      </c>
      <c r="N581" s="52" t="s">
        <v>36</v>
      </c>
    </row>
    <row r="582" customHeight="1" spans="3:14">
      <c r="C582" s="41"/>
      <c r="D582" s="41"/>
      <c r="E582" s="42"/>
      <c r="F582" s="45"/>
      <c r="G582" s="46"/>
      <c r="H582" s="46"/>
      <c r="I582" s="46"/>
      <c r="J582" s="46"/>
      <c r="K582" s="58"/>
      <c r="L582" s="59"/>
      <c r="M582" s="52"/>
      <c r="N582" s="52"/>
    </row>
    <row r="583" customHeight="1" spans="3:5">
      <c r="C583" s="47" t="s">
        <v>37</v>
      </c>
      <c r="D583" s="47"/>
      <c r="E583" s="48" t="s">
        <v>29</v>
      </c>
    </row>
    <row r="584" customHeight="1" spans="2:9">
      <c r="B584" s="71" t="s">
        <v>491</v>
      </c>
      <c r="C584" s="47"/>
      <c r="D584" s="47"/>
      <c r="F584" s="53" t="s">
        <v>490</v>
      </c>
      <c r="G584" s="48" t="s">
        <v>508</v>
      </c>
      <c r="H584" s="53" t="s">
        <v>493</v>
      </c>
      <c r="I584" s="53" t="s">
        <v>494</v>
      </c>
    </row>
    <row r="585" customHeight="1" spans="3:4">
      <c r="C585" s="47"/>
      <c r="D585" s="47"/>
    </row>
    <row r="586" customHeight="1" spans="3:7">
      <c r="C586" s="47"/>
      <c r="D586" s="47"/>
      <c r="F586" s="48" t="s">
        <v>426</v>
      </c>
      <c r="G586" s="48" t="s">
        <v>495</v>
      </c>
    </row>
    <row r="587" customHeight="1" spans="3:4">
      <c r="C587" s="47"/>
      <c r="D587" s="47"/>
    </row>
    <row r="588" customHeight="1" spans="3:10">
      <c r="C588" s="47"/>
      <c r="D588" s="47"/>
      <c r="F588" s="52" t="s">
        <v>509</v>
      </c>
      <c r="G588" s="52" t="s">
        <v>35</v>
      </c>
      <c r="H588" s="52" t="s">
        <v>66</v>
      </c>
      <c r="I588" s="52"/>
      <c r="J588" s="52"/>
    </row>
    <row r="589" customHeight="1" spans="3:10">
      <c r="C589" s="47"/>
      <c r="D589" s="47"/>
      <c r="F589" s="101" t="s">
        <v>510</v>
      </c>
      <c r="G589" s="101" t="s">
        <v>498</v>
      </c>
      <c r="H589" s="64" t="s">
        <v>456</v>
      </c>
      <c r="I589" s="64" t="s">
        <v>500</v>
      </c>
      <c r="J589" s="103" t="s">
        <v>501</v>
      </c>
    </row>
    <row r="590" customHeight="1" spans="3:10">
      <c r="C590" s="47"/>
      <c r="D590" s="47"/>
      <c r="F590" s="101" t="s">
        <v>511</v>
      </c>
      <c r="G590" s="101" t="s">
        <v>502</v>
      </c>
      <c r="H590" s="64" t="s">
        <v>456</v>
      </c>
      <c r="I590" s="64" t="s">
        <v>500</v>
      </c>
      <c r="J590" s="103" t="s">
        <v>501</v>
      </c>
    </row>
    <row r="591" customHeight="1" spans="3:10">
      <c r="C591" s="47"/>
      <c r="D591" s="47"/>
      <c r="F591" s="101" t="s">
        <v>512</v>
      </c>
      <c r="G591" s="101" t="s">
        <v>504</v>
      </c>
      <c r="H591" s="64" t="s">
        <v>456</v>
      </c>
      <c r="I591" s="64" t="s">
        <v>500</v>
      </c>
      <c r="J591" s="103" t="s">
        <v>501</v>
      </c>
    </row>
    <row r="592" customHeight="1" spans="3:9">
      <c r="C592" s="47"/>
      <c r="D592" s="47"/>
      <c r="F592" s="40" t="s">
        <v>74</v>
      </c>
      <c r="G592" s="40"/>
      <c r="H592" s="40"/>
      <c r="I592" s="40"/>
    </row>
    <row r="593" customHeight="1" spans="3:4">
      <c r="C593" s="47"/>
      <c r="D593" s="47"/>
    </row>
    <row r="595" customHeight="1" spans="2:4">
      <c r="B595" s="40" t="s">
        <v>43</v>
      </c>
      <c r="C595" s="36">
        <v>1</v>
      </c>
      <c r="D595" s="39" t="s">
        <v>513</v>
      </c>
    </row>
    <row r="596" customHeight="1" spans="3:4">
      <c r="C596" s="36">
        <v>2</v>
      </c>
      <c r="D596" s="39" t="s">
        <v>514</v>
      </c>
    </row>
    <row r="598" customHeight="1" spans="2:3">
      <c r="B598" s="40" t="s">
        <v>31</v>
      </c>
      <c r="C598" s="36" t="s">
        <v>493</v>
      </c>
    </row>
    <row r="599" customHeight="1" spans="3:14">
      <c r="C599" s="41" t="s">
        <v>32</v>
      </c>
      <c r="D599" s="41"/>
      <c r="E599" s="42" t="s">
        <v>33</v>
      </c>
      <c r="F599" s="43"/>
      <c r="G599" s="44"/>
      <c r="H599" s="44"/>
      <c r="I599" s="44"/>
      <c r="J599" s="44"/>
      <c r="K599" s="56"/>
      <c r="L599" s="57" t="s">
        <v>34</v>
      </c>
      <c r="M599" s="52" t="s">
        <v>35</v>
      </c>
      <c r="N599" s="52" t="s">
        <v>36</v>
      </c>
    </row>
    <row r="600" customHeight="1" spans="3:14">
      <c r="C600" s="41"/>
      <c r="D600" s="41"/>
      <c r="E600" s="42"/>
      <c r="F600" s="45"/>
      <c r="G600" s="46"/>
      <c r="H600" s="46"/>
      <c r="I600" s="46"/>
      <c r="J600" s="46"/>
      <c r="K600" s="58"/>
      <c r="L600" s="59"/>
      <c r="M600" s="52"/>
      <c r="N600" s="52"/>
    </row>
    <row r="601" customHeight="1" spans="3:5">
      <c r="C601" s="47" t="s">
        <v>37</v>
      </c>
      <c r="D601" s="47"/>
      <c r="E601" s="48" t="s">
        <v>29</v>
      </c>
    </row>
    <row r="602" customHeight="1" spans="2:9">
      <c r="B602" s="71" t="s">
        <v>491</v>
      </c>
      <c r="C602" s="47"/>
      <c r="D602" s="47"/>
      <c r="F602" s="53" t="s">
        <v>490</v>
      </c>
      <c r="G602" s="53" t="s">
        <v>508</v>
      </c>
      <c r="H602" s="48" t="s">
        <v>493</v>
      </c>
      <c r="I602" s="53" t="s">
        <v>494</v>
      </c>
    </row>
    <row r="603" customHeight="1" spans="3:4">
      <c r="C603" s="47"/>
      <c r="D603" s="47"/>
    </row>
    <row r="604" customHeight="1" spans="3:7">
      <c r="C604" s="47"/>
      <c r="D604" s="47"/>
      <c r="F604" s="48" t="s">
        <v>426</v>
      </c>
      <c r="G604" s="48" t="s">
        <v>495</v>
      </c>
    </row>
    <row r="605" customHeight="1" spans="3:4">
      <c r="C605" s="47"/>
      <c r="D605" s="47"/>
    </row>
    <row r="606" customHeight="1" spans="3:14">
      <c r="C606" s="47"/>
      <c r="D606" s="47"/>
      <c r="F606" s="52" t="s">
        <v>292</v>
      </c>
      <c r="G606" s="52" t="s">
        <v>515</v>
      </c>
      <c r="H606" s="52"/>
      <c r="I606" s="52"/>
      <c r="J606" s="52"/>
      <c r="K606" s="52" t="s">
        <v>453</v>
      </c>
      <c r="L606" s="52" t="s">
        <v>476</v>
      </c>
      <c r="M606" s="52"/>
      <c r="N606" s="52" t="s">
        <v>66</v>
      </c>
    </row>
    <row r="607" customHeight="1" spans="3:14">
      <c r="C607" s="47"/>
      <c r="D607" s="47"/>
      <c r="F607" s="101">
        <v>1</v>
      </c>
      <c r="G607" s="53" t="s">
        <v>516</v>
      </c>
      <c r="H607" s="53"/>
      <c r="I607" s="53"/>
      <c r="J607" s="53"/>
      <c r="K607" s="101" t="s">
        <v>13</v>
      </c>
      <c r="L607" s="53" t="s">
        <v>144</v>
      </c>
      <c r="M607" s="53"/>
      <c r="N607" s="103" t="s">
        <v>501</v>
      </c>
    </row>
    <row r="608" customHeight="1" spans="3:14">
      <c r="C608" s="47"/>
      <c r="D608" s="47"/>
      <c r="F608" s="101">
        <v>2</v>
      </c>
      <c r="G608" s="53" t="s">
        <v>516</v>
      </c>
      <c r="H608" s="53"/>
      <c r="I608" s="53"/>
      <c r="J608" s="53"/>
      <c r="K608" s="101" t="s">
        <v>517</v>
      </c>
      <c r="L608" s="53" t="s">
        <v>144</v>
      </c>
      <c r="M608" s="53"/>
      <c r="N608" s="103" t="s">
        <v>501</v>
      </c>
    </row>
    <row r="609" customHeight="1" spans="3:14">
      <c r="C609" s="47"/>
      <c r="D609" s="47"/>
      <c r="F609" s="101">
        <v>3</v>
      </c>
      <c r="G609" s="53" t="s">
        <v>516</v>
      </c>
      <c r="H609" s="53"/>
      <c r="I609" s="53"/>
      <c r="J609" s="53"/>
      <c r="K609" s="101" t="s">
        <v>10</v>
      </c>
      <c r="L609" s="53" t="s">
        <v>144</v>
      </c>
      <c r="M609" s="53"/>
      <c r="N609" s="103" t="s">
        <v>501</v>
      </c>
    </row>
    <row r="610" customHeight="1" spans="3:9">
      <c r="C610" s="47"/>
      <c r="D610" s="47"/>
      <c r="F610" s="40" t="s">
        <v>74</v>
      </c>
      <c r="G610" s="40"/>
      <c r="H610" s="40"/>
      <c r="I610" s="40"/>
    </row>
    <row r="611" customHeight="1" spans="3:4">
      <c r="C611" s="47"/>
      <c r="D611" s="47"/>
    </row>
    <row r="613" customHeight="1" spans="2:4">
      <c r="B613" s="40" t="s">
        <v>43</v>
      </c>
      <c r="C613" s="36">
        <v>1</v>
      </c>
      <c r="D613" s="39" t="s">
        <v>518</v>
      </c>
    </row>
    <row r="614" customHeight="1" spans="2:4">
      <c r="B614" s="40"/>
      <c r="C614" s="36">
        <v>2</v>
      </c>
      <c r="D614" s="39" t="s">
        <v>519</v>
      </c>
    </row>
    <row r="615" customHeight="1" spans="3:4">
      <c r="C615" s="36">
        <v>3</v>
      </c>
      <c r="D615" s="39" t="s">
        <v>520</v>
      </c>
    </row>
    <row r="616" customHeight="1" spans="4:9">
      <c r="D616" s="86"/>
      <c r="E616" s="87"/>
      <c r="F616" s="87"/>
      <c r="G616" s="87"/>
      <c r="H616" s="87"/>
      <c r="I616" s="97"/>
    </row>
    <row r="617" customHeight="1" spans="4:9">
      <c r="D617" s="88"/>
      <c r="E617" s="40" t="s">
        <v>521</v>
      </c>
      <c r="F617" s="49" t="s">
        <v>522</v>
      </c>
      <c r="G617" s="50"/>
      <c r="H617" s="60"/>
      <c r="I617" s="98"/>
    </row>
    <row r="618" customHeight="1" spans="4:9">
      <c r="D618" s="88"/>
      <c r="E618" s="40" t="s">
        <v>523</v>
      </c>
      <c r="F618" s="49" t="s">
        <v>524</v>
      </c>
      <c r="G618" s="50"/>
      <c r="H618" s="60"/>
      <c r="I618" s="98"/>
    </row>
    <row r="619" customHeight="1" spans="4:9">
      <c r="D619" s="88"/>
      <c r="I619" s="98"/>
    </row>
    <row r="620" customHeight="1" spans="4:9">
      <c r="D620" s="88"/>
      <c r="E620" s="48" t="s">
        <v>525</v>
      </c>
      <c r="I620" s="98"/>
    </row>
    <row r="621" customHeight="1" spans="4:9">
      <c r="D621" s="95"/>
      <c r="E621" s="96"/>
      <c r="F621" s="96"/>
      <c r="G621" s="96"/>
      <c r="H621" s="96"/>
      <c r="I621" s="99"/>
    </row>
    <row r="622" customHeight="1" spans="4:4">
      <c r="D622" s="39" t="s">
        <v>526</v>
      </c>
    </row>
    <row r="623" customHeight="1" spans="3:4">
      <c r="C623" s="36">
        <v>4</v>
      </c>
      <c r="D623" s="39" t="s">
        <v>527</v>
      </c>
    </row>
    <row r="625" customHeight="1" spans="2:3">
      <c r="B625" s="40" t="s">
        <v>31</v>
      </c>
      <c r="C625" s="36" t="s">
        <v>494</v>
      </c>
    </row>
    <row r="626" customHeight="1" spans="3:14">
      <c r="C626" s="41" t="s">
        <v>32</v>
      </c>
      <c r="D626" s="41"/>
      <c r="E626" s="42" t="s">
        <v>33</v>
      </c>
      <c r="F626" s="43"/>
      <c r="G626" s="44"/>
      <c r="H626" s="44"/>
      <c r="I626" s="44"/>
      <c r="J626" s="44"/>
      <c r="K626" s="56"/>
      <c r="L626" s="57" t="s">
        <v>34</v>
      </c>
      <c r="M626" s="52" t="s">
        <v>35</v>
      </c>
      <c r="N626" s="52" t="s">
        <v>36</v>
      </c>
    </row>
    <row r="627" customHeight="1" spans="3:14">
      <c r="C627" s="41"/>
      <c r="D627" s="41"/>
      <c r="E627" s="42"/>
      <c r="F627" s="45"/>
      <c r="G627" s="46"/>
      <c r="H627" s="46"/>
      <c r="I627" s="46"/>
      <c r="J627" s="46"/>
      <c r="K627" s="58"/>
      <c r="L627" s="59"/>
      <c r="M627" s="52"/>
      <c r="N627" s="52"/>
    </row>
    <row r="628" customHeight="1" spans="3:5">
      <c r="C628" s="47" t="s">
        <v>37</v>
      </c>
      <c r="D628" s="47"/>
      <c r="E628" s="48" t="s">
        <v>29</v>
      </c>
    </row>
    <row r="629" customHeight="1" spans="2:9">
      <c r="B629" s="71" t="s">
        <v>491</v>
      </c>
      <c r="C629" s="47"/>
      <c r="D629" s="47"/>
      <c r="F629" s="53" t="s">
        <v>490</v>
      </c>
      <c r="G629" s="53" t="s">
        <v>508</v>
      </c>
      <c r="H629" s="53" t="s">
        <v>493</v>
      </c>
      <c r="I629" s="48" t="s">
        <v>494</v>
      </c>
    </row>
    <row r="630" customHeight="1" spans="3:4">
      <c r="C630" s="47"/>
      <c r="D630" s="47"/>
    </row>
    <row r="631" customHeight="1" spans="3:7">
      <c r="C631" s="47"/>
      <c r="D631" s="47"/>
      <c r="F631" s="48" t="s">
        <v>426</v>
      </c>
      <c r="G631" s="48" t="s">
        <v>495</v>
      </c>
    </row>
    <row r="632" customHeight="1" spans="3:4">
      <c r="C632" s="47"/>
      <c r="D632" s="47"/>
    </row>
    <row r="633" customHeight="1" spans="3:14">
      <c r="C633" s="47"/>
      <c r="D633" s="47"/>
      <c r="F633" s="52" t="s">
        <v>292</v>
      </c>
      <c r="G633" s="52" t="s">
        <v>515</v>
      </c>
      <c r="H633" s="52"/>
      <c r="I633" s="52"/>
      <c r="J633" s="52"/>
      <c r="K633" s="52" t="s">
        <v>453</v>
      </c>
      <c r="L633" s="52" t="s">
        <v>476</v>
      </c>
      <c r="M633" s="52"/>
      <c r="N633" s="52" t="s">
        <v>66</v>
      </c>
    </row>
    <row r="634" customHeight="1" spans="3:14">
      <c r="C634" s="47"/>
      <c r="D634" s="47"/>
      <c r="F634" s="101">
        <v>1</v>
      </c>
      <c r="G634" s="53" t="s">
        <v>516</v>
      </c>
      <c r="H634" s="53"/>
      <c r="I634" s="53"/>
      <c r="J634" s="53"/>
      <c r="K634" s="101" t="s">
        <v>13</v>
      </c>
      <c r="L634" s="53" t="s">
        <v>144</v>
      </c>
      <c r="M634" s="53"/>
      <c r="N634" s="103" t="s">
        <v>501</v>
      </c>
    </row>
    <row r="635" customHeight="1" spans="3:14">
      <c r="C635" s="47"/>
      <c r="D635" s="47"/>
      <c r="F635" s="101">
        <v>2</v>
      </c>
      <c r="G635" s="53" t="s">
        <v>516</v>
      </c>
      <c r="H635" s="53"/>
      <c r="I635" s="53"/>
      <c r="J635" s="53"/>
      <c r="K635" s="101" t="s">
        <v>517</v>
      </c>
      <c r="L635" s="53" t="s">
        <v>144</v>
      </c>
      <c r="M635" s="53"/>
      <c r="N635" s="103" t="s">
        <v>501</v>
      </c>
    </row>
    <row r="636" customHeight="1" spans="3:14">
      <c r="C636" s="47"/>
      <c r="D636" s="47"/>
      <c r="F636" s="101">
        <v>3</v>
      </c>
      <c r="G636" s="53" t="s">
        <v>516</v>
      </c>
      <c r="H636" s="53"/>
      <c r="I636" s="53"/>
      <c r="J636" s="53"/>
      <c r="K636" s="101" t="s">
        <v>10</v>
      </c>
      <c r="L636" s="53" t="s">
        <v>144</v>
      </c>
      <c r="M636" s="53"/>
      <c r="N636" s="103" t="s">
        <v>501</v>
      </c>
    </row>
    <row r="637" customHeight="1" spans="3:9">
      <c r="C637" s="47"/>
      <c r="D637" s="47"/>
      <c r="F637" s="40" t="s">
        <v>74</v>
      </c>
      <c r="G637" s="40"/>
      <c r="H637" s="40"/>
      <c r="I637" s="40"/>
    </row>
    <row r="638" customHeight="1" spans="3:4">
      <c r="C638" s="47"/>
      <c r="D638" s="47"/>
    </row>
    <row r="640" customHeight="1" spans="2:4">
      <c r="B640" s="40" t="s">
        <v>43</v>
      </c>
      <c r="C640" s="36">
        <v>1</v>
      </c>
      <c r="D640" s="39" t="s">
        <v>528</v>
      </c>
    </row>
    <row r="641" customHeight="1" spans="2:4">
      <c r="B641" s="40"/>
      <c r="C641" s="36">
        <v>2</v>
      </c>
      <c r="D641" s="39" t="s">
        <v>529</v>
      </c>
    </row>
  </sheetData>
  <mergeCells count="431">
    <mergeCell ref="G21:I21"/>
    <mergeCell ref="G22:I22"/>
    <mergeCell ref="G50:I50"/>
    <mergeCell ref="G52:H52"/>
    <mergeCell ref="K52:N52"/>
    <mergeCell ref="G53:H53"/>
    <mergeCell ref="F54:I54"/>
    <mergeCell ref="D66:F66"/>
    <mergeCell ref="G66:I66"/>
    <mergeCell ref="J66:L66"/>
    <mergeCell ref="M66:N66"/>
    <mergeCell ref="D79:F79"/>
    <mergeCell ref="G79:I79"/>
    <mergeCell ref="I90:J90"/>
    <mergeCell ref="L90:N90"/>
    <mergeCell ref="I91:J91"/>
    <mergeCell ref="I92:J92"/>
    <mergeCell ref="I93:J93"/>
    <mergeCell ref="G114:I114"/>
    <mergeCell ref="Y114:AA114"/>
    <mergeCell ref="G115:I115"/>
    <mergeCell ref="T115:V115"/>
    <mergeCell ref="Y115:AA115"/>
    <mergeCell ref="G116:I116"/>
    <mergeCell ref="Y116:AA116"/>
    <mergeCell ref="G117:I117"/>
    <mergeCell ref="T117:V117"/>
    <mergeCell ref="G118:I118"/>
    <mergeCell ref="T118:V118"/>
    <mergeCell ref="T119:V119"/>
    <mergeCell ref="H125:I125"/>
    <mergeCell ref="U125:V125"/>
    <mergeCell ref="G151:H151"/>
    <mergeCell ref="I151:J151"/>
    <mergeCell ref="M151:N151"/>
    <mergeCell ref="G152:H152"/>
    <mergeCell ref="I152:J152"/>
    <mergeCell ref="M152:N152"/>
    <mergeCell ref="G153:H153"/>
    <mergeCell ref="I153:J153"/>
    <mergeCell ref="M153:N153"/>
    <mergeCell ref="G154:H154"/>
    <mergeCell ref="I154:J154"/>
    <mergeCell ref="M154:N154"/>
    <mergeCell ref="G155:H155"/>
    <mergeCell ref="I155:J155"/>
    <mergeCell ref="M155:N155"/>
    <mergeCell ref="G156:H156"/>
    <mergeCell ref="I156:J156"/>
    <mergeCell ref="M156:N156"/>
    <mergeCell ref="J171:M171"/>
    <mergeCell ref="J172:M172"/>
    <mergeCell ref="J173:M173"/>
    <mergeCell ref="J174:M174"/>
    <mergeCell ref="J175:M175"/>
    <mergeCell ref="J176:M176"/>
    <mergeCell ref="F177:I177"/>
    <mergeCell ref="G195:I195"/>
    <mergeCell ref="I196:J196"/>
    <mergeCell ref="G213:I213"/>
    <mergeCell ref="K213:M213"/>
    <mergeCell ref="G214:I214"/>
    <mergeCell ref="K214:M214"/>
    <mergeCell ref="G215:I215"/>
    <mergeCell ref="K215:M215"/>
    <mergeCell ref="G216:I216"/>
    <mergeCell ref="K216:M216"/>
    <mergeCell ref="G217:I217"/>
    <mergeCell ref="K217:M217"/>
    <mergeCell ref="G218:I218"/>
    <mergeCell ref="K218:M218"/>
    <mergeCell ref="J233:M233"/>
    <mergeCell ref="J234:M234"/>
    <mergeCell ref="J235:M235"/>
    <mergeCell ref="J236:M236"/>
    <mergeCell ref="J237:M237"/>
    <mergeCell ref="J238:M238"/>
    <mergeCell ref="F239:I239"/>
    <mergeCell ref="G253:I253"/>
    <mergeCell ref="I254:J254"/>
    <mergeCell ref="G271:I271"/>
    <mergeCell ref="G272:I272"/>
    <mergeCell ref="G273:I273"/>
    <mergeCell ref="G274:I274"/>
    <mergeCell ref="G275:I275"/>
    <mergeCell ref="G276:I276"/>
    <mergeCell ref="J291:M291"/>
    <mergeCell ref="J292:M292"/>
    <mergeCell ref="J293:M293"/>
    <mergeCell ref="J294:M294"/>
    <mergeCell ref="J295:M295"/>
    <mergeCell ref="J296:M296"/>
    <mergeCell ref="F297:I297"/>
    <mergeCell ref="G311:I311"/>
    <mergeCell ref="G312:H312"/>
    <mergeCell ref="I313:J313"/>
    <mergeCell ref="G314:H314"/>
    <mergeCell ref="G329:I329"/>
    <mergeCell ref="G330:I330"/>
    <mergeCell ref="G331:I331"/>
    <mergeCell ref="G332:I332"/>
    <mergeCell ref="G333:I333"/>
    <mergeCell ref="G334:I334"/>
    <mergeCell ref="I349:L349"/>
    <mergeCell ref="M349:N349"/>
    <mergeCell ref="I350:L350"/>
    <mergeCell ref="I351:L351"/>
    <mergeCell ref="I352:L352"/>
    <mergeCell ref="I353:L353"/>
    <mergeCell ref="G372:I372"/>
    <mergeCell ref="G374:I374"/>
    <mergeCell ref="G390:H390"/>
    <mergeCell ref="I390:J390"/>
    <mergeCell ref="G391:H391"/>
    <mergeCell ref="I391:J391"/>
    <mergeCell ref="G392:H392"/>
    <mergeCell ref="I392:J392"/>
    <mergeCell ref="G393:H393"/>
    <mergeCell ref="I393:J393"/>
    <mergeCell ref="G394:H394"/>
    <mergeCell ref="I394:J394"/>
    <mergeCell ref="G395:H395"/>
    <mergeCell ref="I395:J395"/>
    <mergeCell ref="I411:L411"/>
    <mergeCell ref="I412:L412"/>
    <mergeCell ref="I413:L413"/>
    <mergeCell ref="I414:L414"/>
    <mergeCell ref="I415:L415"/>
    <mergeCell ref="I416:L416"/>
    <mergeCell ref="I417:L417"/>
    <mergeCell ref="G433:I433"/>
    <mergeCell ref="T433:U433"/>
    <mergeCell ref="G436:I436"/>
    <mergeCell ref="T436:V436"/>
    <mergeCell ref="H457:J457"/>
    <mergeCell ref="H459:I459"/>
    <mergeCell ref="J459:L459"/>
    <mergeCell ref="H460:I460"/>
    <mergeCell ref="J460:L460"/>
    <mergeCell ref="H461:I461"/>
    <mergeCell ref="J461:L461"/>
    <mergeCell ref="H462:I462"/>
    <mergeCell ref="J462:L462"/>
    <mergeCell ref="H463:I463"/>
    <mergeCell ref="J463:L463"/>
    <mergeCell ref="H464:I464"/>
    <mergeCell ref="J464:L464"/>
    <mergeCell ref="I478:M478"/>
    <mergeCell ref="V478:Z478"/>
    <mergeCell ref="I479:M479"/>
    <mergeCell ref="V479:Z479"/>
    <mergeCell ref="I480:M480"/>
    <mergeCell ref="V480:Z480"/>
    <mergeCell ref="I481:M481"/>
    <mergeCell ref="V481:Z481"/>
    <mergeCell ref="I482:M482"/>
    <mergeCell ref="V482:Z482"/>
    <mergeCell ref="I483:M483"/>
    <mergeCell ref="V483:Z483"/>
    <mergeCell ref="F484:I484"/>
    <mergeCell ref="S484:V484"/>
    <mergeCell ref="F498:H498"/>
    <mergeCell ref="F499:H499"/>
    <mergeCell ref="F500:H500"/>
    <mergeCell ref="F501:H501"/>
    <mergeCell ref="F502:H502"/>
    <mergeCell ref="H517:K517"/>
    <mergeCell ref="L517:M517"/>
    <mergeCell ref="H518:K518"/>
    <mergeCell ref="L518:M518"/>
    <mergeCell ref="H519:K519"/>
    <mergeCell ref="L519:M519"/>
    <mergeCell ref="H520:K520"/>
    <mergeCell ref="L520:M520"/>
    <mergeCell ref="F521:I521"/>
    <mergeCell ref="F529:G529"/>
    <mergeCell ref="H545:J545"/>
    <mergeCell ref="J547:K547"/>
    <mergeCell ref="L547:M547"/>
    <mergeCell ref="J548:K548"/>
    <mergeCell ref="L548:M548"/>
    <mergeCell ref="J549:K549"/>
    <mergeCell ref="L549:M549"/>
    <mergeCell ref="J550:K550"/>
    <mergeCell ref="L550:M550"/>
    <mergeCell ref="J551:K551"/>
    <mergeCell ref="L551:M551"/>
    <mergeCell ref="J552:K552"/>
    <mergeCell ref="L552:M552"/>
    <mergeCell ref="F553:I553"/>
    <mergeCell ref="H570:K570"/>
    <mergeCell ref="L570:N570"/>
    <mergeCell ref="H571:K571"/>
    <mergeCell ref="H572:K572"/>
    <mergeCell ref="H573:K573"/>
    <mergeCell ref="F574:I574"/>
    <mergeCell ref="H588:J588"/>
    <mergeCell ref="F592:I592"/>
    <mergeCell ref="G606:J606"/>
    <mergeCell ref="L606:M606"/>
    <mergeCell ref="G607:J607"/>
    <mergeCell ref="L607:M607"/>
    <mergeCell ref="G608:J608"/>
    <mergeCell ref="L608:M608"/>
    <mergeCell ref="G609:J609"/>
    <mergeCell ref="L609:M609"/>
    <mergeCell ref="F610:I610"/>
    <mergeCell ref="F617:H617"/>
    <mergeCell ref="F618:H618"/>
    <mergeCell ref="G633:J633"/>
    <mergeCell ref="L633:M633"/>
    <mergeCell ref="G634:J634"/>
    <mergeCell ref="L634:M634"/>
    <mergeCell ref="G635:J635"/>
    <mergeCell ref="L635:M635"/>
    <mergeCell ref="G636:J636"/>
    <mergeCell ref="L636:M636"/>
    <mergeCell ref="F637:I637"/>
    <mergeCell ref="E17:E18"/>
    <mergeCell ref="E46:E47"/>
    <mergeCell ref="E85:E86"/>
    <mergeCell ref="E108:E109"/>
    <mergeCell ref="E146:E147"/>
    <mergeCell ref="E166:E167"/>
    <mergeCell ref="E190:E191"/>
    <mergeCell ref="E208:E209"/>
    <mergeCell ref="E228:E229"/>
    <mergeCell ref="E248:E249"/>
    <mergeCell ref="E266:E267"/>
    <mergeCell ref="E286:E287"/>
    <mergeCell ref="E306:E307"/>
    <mergeCell ref="E324:E325"/>
    <mergeCell ref="E344:E345"/>
    <mergeCell ref="E367:E368"/>
    <mergeCell ref="E385:E386"/>
    <mergeCell ref="E405:E406"/>
    <mergeCell ref="E427:E428"/>
    <mergeCell ref="E453:E454"/>
    <mergeCell ref="E473:E474"/>
    <mergeCell ref="E512:E513"/>
    <mergeCell ref="E542:E543"/>
    <mergeCell ref="E563:E564"/>
    <mergeCell ref="E581:E582"/>
    <mergeCell ref="E599:E600"/>
    <mergeCell ref="E626:E627"/>
    <mergeCell ref="L17:L18"/>
    <mergeCell ref="L46:L47"/>
    <mergeCell ref="L85:L86"/>
    <mergeCell ref="L108:L109"/>
    <mergeCell ref="L146:L147"/>
    <mergeCell ref="L166:L167"/>
    <mergeCell ref="L190:L191"/>
    <mergeCell ref="L208:L209"/>
    <mergeCell ref="L228:L229"/>
    <mergeCell ref="L248:L249"/>
    <mergeCell ref="L266:L267"/>
    <mergeCell ref="L286:L287"/>
    <mergeCell ref="L306:L307"/>
    <mergeCell ref="L324:L325"/>
    <mergeCell ref="L344:L345"/>
    <mergeCell ref="L367:L368"/>
    <mergeCell ref="L385:L386"/>
    <mergeCell ref="L405:L406"/>
    <mergeCell ref="L427:L428"/>
    <mergeCell ref="L453:L454"/>
    <mergeCell ref="L473:L474"/>
    <mergeCell ref="L512:L513"/>
    <mergeCell ref="L542:L543"/>
    <mergeCell ref="L563:L564"/>
    <mergeCell ref="L581:L582"/>
    <mergeCell ref="L599:L600"/>
    <mergeCell ref="L626:L627"/>
    <mergeCell ref="M17:M18"/>
    <mergeCell ref="M46:M47"/>
    <mergeCell ref="M85:M86"/>
    <mergeCell ref="M108:M109"/>
    <mergeCell ref="M146:M147"/>
    <mergeCell ref="M166:M167"/>
    <mergeCell ref="M190:M191"/>
    <mergeCell ref="M208:M209"/>
    <mergeCell ref="M228:M229"/>
    <mergeCell ref="M248:M249"/>
    <mergeCell ref="M266:M267"/>
    <mergeCell ref="M286:M287"/>
    <mergeCell ref="M306:M307"/>
    <mergeCell ref="M324:M325"/>
    <mergeCell ref="M344:M345"/>
    <mergeCell ref="M367:M368"/>
    <mergeCell ref="M385:M386"/>
    <mergeCell ref="M405:M406"/>
    <mergeCell ref="M427:M428"/>
    <mergeCell ref="M453:M454"/>
    <mergeCell ref="M473:M474"/>
    <mergeCell ref="M512:M513"/>
    <mergeCell ref="M542:M543"/>
    <mergeCell ref="M563:M564"/>
    <mergeCell ref="M581:M582"/>
    <mergeCell ref="M599:M600"/>
    <mergeCell ref="M626:M627"/>
    <mergeCell ref="N17:N18"/>
    <mergeCell ref="N46:N47"/>
    <mergeCell ref="N85:N86"/>
    <mergeCell ref="N108:N109"/>
    <mergeCell ref="N146:N147"/>
    <mergeCell ref="N166:N167"/>
    <mergeCell ref="N190:N191"/>
    <mergeCell ref="N208:N209"/>
    <mergeCell ref="N228:N229"/>
    <mergeCell ref="N248:N249"/>
    <mergeCell ref="N266:N267"/>
    <mergeCell ref="N286:N287"/>
    <mergeCell ref="N306:N307"/>
    <mergeCell ref="N324:N325"/>
    <mergeCell ref="N344:N345"/>
    <mergeCell ref="N367:N368"/>
    <mergeCell ref="N385:N386"/>
    <mergeCell ref="N405:N406"/>
    <mergeCell ref="N427:N428"/>
    <mergeCell ref="N453:N454"/>
    <mergeCell ref="N473:N474"/>
    <mergeCell ref="N512:N513"/>
    <mergeCell ref="N542:N543"/>
    <mergeCell ref="N563:N564"/>
    <mergeCell ref="N581:N582"/>
    <mergeCell ref="N599:N600"/>
    <mergeCell ref="N626:N627"/>
    <mergeCell ref="R108:R109"/>
    <mergeCell ref="R427:R428"/>
    <mergeCell ref="R473:R474"/>
    <mergeCell ref="Y108:Y109"/>
    <mergeCell ref="Y427:Y428"/>
    <mergeCell ref="Y473:Y474"/>
    <mergeCell ref="Z108:Z109"/>
    <mergeCell ref="Z427:Z428"/>
    <mergeCell ref="Z473:Z474"/>
    <mergeCell ref="AA108:AA109"/>
    <mergeCell ref="AA427:AA428"/>
    <mergeCell ref="AA473:AA474"/>
    <mergeCell ref="C17:D18"/>
    <mergeCell ref="C19:D29"/>
    <mergeCell ref="F17:K18"/>
    <mergeCell ref="C46:D47"/>
    <mergeCell ref="C48:D58"/>
    <mergeCell ref="F46:K47"/>
    <mergeCell ref="C108:D109"/>
    <mergeCell ref="F108:K109"/>
    <mergeCell ref="P108:Q109"/>
    <mergeCell ref="S108:X109"/>
    <mergeCell ref="C85:D86"/>
    <mergeCell ref="F85:K86"/>
    <mergeCell ref="C87:D97"/>
    <mergeCell ref="C110:D127"/>
    <mergeCell ref="P110:Q127"/>
    <mergeCell ref="C146:D147"/>
    <mergeCell ref="F146:K147"/>
    <mergeCell ref="C148:D158"/>
    <mergeCell ref="U122:W124"/>
    <mergeCell ref="H122:J124"/>
    <mergeCell ref="G131:I142"/>
    <mergeCell ref="C166:D167"/>
    <mergeCell ref="F166:K167"/>
    <mergeCell ref="C168:D178"/>
    <mergeCell ref="C190:D191"/>
    <mergeCell ref="F190:K191"/>
    <mergeCell ref="C192:D202"/>
    <mergeCell ref="C208:D209"/>
    <mergeCell ref="F208:K209"/>
    <mergeCell ref="C210:D220"/>
    <mergeCell ref="C228:D229"/>
    <mergeCell ref="F228:K229"/>
    <mergeCell ref="C230:D240"/>
    <mergeCell ref="C248:D249"/>
    <mergeCell ref="F248:K249"/>
    <mergeCell ref="C250:D260"/>
    <mergeCell ref="C266:D267"/>
    <mergeCell ref="F266:K267"/>
    <mergeCell ref="C268:D278"/>
    <mergeCell ref="C286:D287"/>
    <mergeCell ref="F286:K287"/>
    <mergeCell ref="C288:D298"/>
    <mergeCell ref="C306:D307"/>
    <mergeCell ref="F306:K307"/>
    <mergeCell ref="C308:D318"/>
    <mergeCell ref="C324:D325"/>
    <mergeCell ref="F324:K325"/>
    <mergeCell ref="C326:D336"/>
    <mergeCell ref="C344:D345"/>
    <mergeCell ref="F344:K345"/>
    <mergeCell ref="C346:D356"/>
    <mergeCell ref="C367:D368"/>
    <mergeCell ref="F367:K368"/>
    <mergeCell ref="C369:D379"/>
    <mergeCell ref="C385:D386"/>
    <mergeCell ref="F385:K386"/>
    <mergeCell ref="C387:D397"/>
    <mergeCell ref="C405:D406"/>
    <mergeCell ref="F405:K406"/>
    <mergeCell ref="C407:D417"/>
    <mergeCell ref="C427:D428"/>
    <mergeCell ref="F427:K428"/>
    <mergeCell ref="C429:D439"/>
    <mergeCell ref="P427:Q428"/>
    <mergeCell ref="S427:X428"/>
    <mergeCell ref="P429:Q439"/>
    <mergeCell ref="C453:D454"/>
    <mergeCell ref="F453:K454"/>
    <mergeCell ref="C455:D465"/>
    <mergeCell ref="C473:D474"/>
    <mergeCell ref="F473:K474"/>
    <mergeCell ref="C475:D485"/>
    <mergeCell ref="P473:Q474"/>
    <mergeCell ref="S473:X474"/>
    <mergeCell ref="P475:Q485"/>
    <mergeCell ref="C512:D513"/>
    <mergeCell ref="F512:K513"/>
    <mergeCell ref="C514:D524"/>
    <mergeCell ref="C542:D543"/>
    <mergeCell ref="F542:K543"/>
    <mergeCell ref="C544:D554"/>
    <mergeCell ref="C563:D564"/>
    <mergeCell ref="F563:K564"/>
    <mergeCell ref="C565:D575"/>
    <mergeCell ref="C581:D582"/>
    <mergeCell ref="F581:K582"/>
    <mergeCell ref="C583:D593"/>
    <mergeCell ref="C599:D600"/>
    <mergeCell ref="F599:K600"/>
    <mergeCell ref="C601:D611"/>
    <mergeCell ref="C626:D627"/>
    <mergeCell ref="F626:K627"/>
    <mergeCell ref="C628:D638"/>
  </mergeCells>
  <dataValidations count="7">
    <dataValidation type="list" allowBlank="1" showInputMessage="1" showErrorMessage="1" sqref="G113 T113">
      <formula1>"模板邮件,临时邮件"</formula1>
    </dataValidation>
    <dataValidation type="list" allowBlank="1" showInputMessage="1" showErrorMessage="1" sqref="T114">
      <formula1>"文本类,附件类"</formula1>
    </dataValidation>
    <dataValidation type="list" allowBlank="1" showInputMessage="1" showErrorMessage="1" sqref="T116">
      <formula1>"指定用户id,全服邮件"</formula1>
    </dataValidation>
    <dataValidation type="list" allowBlank="1" showInputMessage="1" showErrorMessage="1" sqref="G432 T432">
      <formula1>"手动生成,自动生成"</formula1>
    </dataValidation>
    <dataValidation type="list" allowBlank="1" showInputMessage="1" showErrorMessage="1" sqref="G434 T434">
      <formula1>"重复生效,唯一生效"</formula1>
    </dataValidation>
    <dataValidation type="list" allowBlank="1" showInputMessage="1" showErrorMessage="1" sqref="F499">
      <formula1>"-,热更,废弃"</formula1>
    </dataValidation>
    <dataValidation type="list" allowBlank="1" showInputMessage="1" showErrorMessage="1" sqref="G545">
      <formula1>"用户id,订单号"</formula1>
    </dataValidation>
  </dataValidations>
  <pageMargins left="0.7" right="0.7" top="0.75" bottom="0.75" header="0.3" footer="0.3"/>
  <pageSetup paperSize="9" orientation="portrait"/>
  <headerFooter/>
  <ignoredErrors>
    <ignoredError sqref="F479:F483 S479:S483"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6"/>
  <sheetViews>
    <sheetView topLeftCell="A152" workbookViewId="0">
      <selection activeCell="A551" sqref="A551:N551"/>
    </sheetView>
  </sheetViews>
  <sheetFormatPr defaultColWidth="9" defaultRowHeight="16.5"/>
  <cols>
    <col min="1" max="31" width="9" style="19"/>
    <col min="32" max="16384" width="9" style="13"/>
  </cols>
  <sheetData>
    <row r="1" ht="22.5" spans="1:14">
      <c r="A1" s="15" t="s">
        <v>530</v>
      </c>
      <c r="B1" s="15"/>
      <c r="C1" s="15"/>
      <c r="D1" s="15"/>
      <c r="E1" s="15"/>
      <c r="F1" s="15"/>
      <c r="G1" s="15"/>
      <c r="H1" s="15"/>
      <c r="I1" s="15"/>
      <c r="J1" s="15"/>
      <c r="K1" s="15"/>
      <c r="L1" s="15"/>
      <c r="M1" s="15"/>
      <c r="N1" s="15"/>
    </row>
    <row r="3" spans="2:2">
      <c r="B3" s="19" t="s">
        <v>531</v>
      </c>
    </row>
    <row r="4" spans="2:2">
      <c r="B4" s="19" t="s">
        <v>532</v>
      </c>
    </row>
    <row r="5" spans="3:3">
      <c r="C5" s="19" t="s">
        <v>533</v>
      </c>
    </row>
    <row r="6" spans="3:3">
      <c r="C6" s="19" t="s">
        <v>534</v>
      </c>
    </row>
    <row r="7" spans="3:3">
      <c r="C7" s="19" t="s">
        <v>535</v>
      </c>
    </row>
    <row r="8" spans="2:2">
      <c r="B8" s="19" t="s">
        <v>536</v>
      </c>
    </row>
    <row r="9" spans="3:3">
      <c r="C9" s="19" t="s">
        <v>537</v>
      </c>
    </row>
    <row r="10" spans="3:3">
      <c r="C10" s="19" t="s">
        <v>538</v>
      </c>
    </row>
    <row r="11" spans="3:3">
      <c r="C11" s="35" t="s">
        <v>539</v>
      </c>
    </row>
    <row r="12" spans="3:3">
      <c r="C12" s="19" t="s">
        <v>20</v>
      </c>
    </row>
    <row r="13" spans="3:3">
      <c r="C13" s="19" t="s">
        <v>22</v>
      </c>
    </row>
    <row r="14" spans="3:3">
      <c r="C14" s="35" t="s">
        <v>540</v>
      </c>
    </row>
    <row r="15" spans="3:3">
      <c r="C15" s="35" t="s">
        <v>541</v>
      </c>
    </row>
    <row r="16" spans="3:3">
      <c r="C16" s="35" t="s">
        <v>542</v>
      </c>
    </row>
    <row r="18" ht="18" spans="1:14">
      <c r="A18" s="34"/>
      <c r="B18" s="33" t="s">
        <v>543</v>
      </c>
      <c r="C18" s="33"/>
      <c r="D18" s="33"/>
      <c r="E18" s="33"/>
      <c r="F18" s="33"/>
      <c r="G18" s="33"/>
      <c r="H18" s="33"/>
      <c r="I18" s="33"/>
      <c r="J18" s="33"/>
      <c r="K18" s="33"/>
      <c r="L18" s="33"/>
      <c r="M18" s="33"/>
      <c r="N18" s="33"/>
    </row>
    <row r="20" spans="3:3">
      <c r="C20" s="19" t="s">
        <v>544</v>
      </c>
    </row>
    <row r="21" spans="3:3">
      <c r="C21" s="19" t="s">
        <v>545</v>
      </c>
    </row>
    <row r="23" ht="22.5" spans="1:14">
      <c r="A23" s="15" t="s">
        <v>546</v>
      </c>
      <c r="B23" s="15"/>
      <c r="C23" s="15"/>
      <c r="D23" s="15"/>
      <c r="E23" s="15"/>
      <c r="F23" s="15"/>
      <c r="G23" s="15"/>
      <c r="H23" s="15"/>
      <c r="I23" s="15"/>
      <c r="J23" s="15"/>
      <c r="K23" s="15"/>
      <c r="L23" s="15"/>
      <c r="M23" s="15"/>
      <c r="N23" s="15"/>
    </row>
    <row r="25" spans="2:2">
      <c r="B25" s="19" t="s">
        <v>547</v>
      </c>
    </row>
    <row r="26" spans="2:2">
      <c r="B26" s="19" t="s">
        <v>548</v>
      </c>
    </row>
    <row r="27" spans="2:2">
      <c r="B27" s="19" t="s">
        <v>549</v>
      </c>
    </row>
    <row r="29" ht="18" spans="1:14">
      <c r="A29" s="34"/>
      <c r="B29" s="33" t="s">
        <v>550</v>
      </c>
      <c r="C29" s="33"/>
      <c r="D29" s="33"/>
      <c r="E29" s="33"/>
      <c r="F29" s="33"/>
      <c r="G29" s="33"/>
      <c r="H29" s="33"/>
      <c r="I29" s="33"/>
      <c r="J29" s="33"/>
      <c r="K29" s="33"/>
      <c r="L29" s="33"/>
      <c r="M29" s="33"/>
      <c r="N29" s="33"/>
    </row>
    <row r="31" spans="3:3">
      <c r="C31" s="19" t="s">
        <v>551</v>
      </c>
    </row>
    <row r="32" spans="3:3">
      <c r="C32" s="19" t="s">
        <v>552</v>
      </c>
    </row>
    <row r="33" spans="3:3">
      <c r="C33" s="19" t="s">
        <v>553</v>
      </c>
    </row>
    <row r="34" spans="4:4">
      <c r="D34" s="19" t="s">
        <v>554</v>
      </c>
    </row>
    <row r="35" spans="4:4">
      <c r="D35" s="19" t="s">
        <v>555</v>
      </c>
    </row>
    <row r="36" spans="4:4">
      <c r="D36" s="19" t="s">
        <v>556</v>
      </c>
    </row>
    <row r="37" spans="4:4">
      <c r="D37" s="19" t="s">
        <v>557</v>
      </c>
    </row>
    <row r="38" spans="4:4">
      <c r="D38" s="19" t="s">
        <v>558</v>
      </c>
    </row>
    <row r="39" spans="4:4">
      <c r="D39" s="19" t="s">
        <v>559</v>
      </c>
    </row>
    <row r="41" ht="18" spans="1:14">
      <c r="A41" s="34"/>
      <c r="B41" s="33" t="s">
        <v>560</v>
      </c>
      <c r="C41" s="33"/>
      <c r="D41" s="33"/>
      <c r="E41" s="33"/>
      <c r="F41" s="33"/>
      <c r="G41" s="33"/>
      <c r="H41" s="33"/>
      <c r="I41" s="33"/>
      <c r="J41" s="33"/>
      <c r="K41" s="33"/>
      <c r="L41" s="33"/>
      <c r="M41" s="33"/>
      <c r="N41" s="33"/>
    </row>
    <row r="43" spans="3:3">
      <c r="C43" s="19" t="s">
        <v>561</v>
      </c>
    </row>
    <row r="44" spans="3:3">
      <c r="C44" s="19" t="s">
        <v>562</v>
      </c>
    </row>
    <row r="45" spans="4:4">
      <c r="D45" s="19" t="s">
        <v>563</v>
      </c>
    </row>
    <row r="46" spans="4:4">
      <c r="D46" s="19" t="s">
        <v>564</v>
      </c>
    </row>
    <row r="47" spans="4:4">
      <c r="D47" s="19" t="s">
        <v>565</v>
      </c>
    </row>
    <row r="49" spans="3:3">
      <c r="C49" s="19" t="s">
        <v>566</v>
      </c>
    </row>
    <row r="50" spans="4:4">
      <c r="D50" s="19" t="s">
        <v>567</v>
      </c>
    </row>
    <row r="51" spans="4:4">
      <c r="D51" s="19" t="s">
        <v>568</v>
      </c>
    </row>
    <row r="52" spans="4:4">
      <c r="D52" s="19" t="s">
        <v>569</v>
      </c>
    </row>
    <row r="53" spans="4:4">
      <c r="D53" s="19" t="s">
        <v>570</v>
      </c>
    </row>
    <row r="55" spans="3:3">
      <c r="C55" s="19" t="s">
        <v>571</v>
      </c>
    </row>
    <row r="59" ht="18" spans="1:14">
      <c r="A59" s="34"/>
      <c r="B59" s="33" t="s">
        <v>572</v>
      </c>
      <c r="C59" s="33"/>
      <c r="D59" s="33"/>
      <c r="E59" s="33"/>
      <c r="F59" s="33"/>
      <c r="G59" s="33"/>
      <c r="H59" s="33"/>
      <c r="I59" s="33"/>
      <c r="J59" s="33"/>
      <c r="K59" s="33"/>
      <c r="L59" s="33"/>
      <c r="M59" s="33"/>
      <c r="N59" s="33"/>
    </row>
    <row r="61" spans="3:3">
      <c r="C61" s="19" t="s">
        <v>573</v>
      </c>
    </row>
    <row r="62" spans="3:3">
      <c r="C62" s="19" t="s">
        <v>574</v>
      </c>
    </row>
    <row r="63" spans="4:4">
      <c r="D63" s="19" t="s">
        <v>34</v>
      </c>
    </row>
    <row r="64" spans="4:4">
      <c r="D64" s="19" t="s">
        <v>575</v>
      </c>
    </row>
    <row r="65" spans="4:4">
      <c r="D65" s="19" t="s">
        <v>576</v>
      </c>
    </row>
    <row r="66" spans="4:4">
      <c r="D66" s="19" t="s">
        <v>577</v>
      </c>
    </row>
    <row r="67" spans="4:4">
      <c r="D67" s="19" t="s">
        <v>578</v>
      </c>
    </row>
    <row r="68" spans="4:4">
      <c r="D68" s="19" t="s">
        <v>66</v>
      </c>
    </row>
    <row r="69" spans="3:3">
      <c r="C69" s="19" t="s">
        <v>579</v>
      </c>
    </row>
    <row r="70" spans="4:8">
      <c r="D70" s="19" t="s">
        <v>580</v>
      </c>
      <c r="F70" s="19" t="s">
        <v>581</v>
      </c>
      <c r="H70" s="19" t="s">
        <v>582</v>
      </c>
    </row>
    <row r="71" spans="4:4">
      <c r="D71" s="19" t="s">
        <v>583</v>
      </c>
    </row>
    <row r="72" spans="4:4">
      <c r="D72" s="19" t="s">
        <v>584</v>
      </c>
    </row>
    <row r="73" spans="4:6">
      <c r="D73" s="19" t="s">
        <v>500</v>
      </c>
      <c r="F73" s="19" t="s">
        <v>582</v>
      </c>
    </row>
    <row r="75" ht="18" spans="1:14">
      <c r="A75" s="34"/>
      <c r="B75" s="33" t="s">
        <v>585</v>
      </c>
      <c r="C75" s="33"/>
      <c r="D75" s="33"/>
      <c r="E75" s="33"/>
      <c r="F75" s="33"/>
      <c r="G75" s="33"/>
      <c r="H75" s="33"/>
      <c r="I75" s="33"/>
      <c r="J75" s="33"/>
      <c r="K75" s="33"/>
      <c r="L75" s="33"/>
      <c r="M75" s="33"/>
      <c r="N75" s="33"/>
    </row>
    <row r="77" spans="3:3">
      <c r="C77" s="19" t="s">
        <v>586</v>
      </c>
    </row>
    <row r="78" spans="3:3">
      <c r="C78" s="19" t="s">
        <v>587</v>
      </c>
    </row>
    <row r="81" ht="22.5" spans="1:14">
      <c r="A81" s="15" t="s">
        <v>588</v>
      </c>
      <c r="B81" s="15"/>
      <c r="C81" s="15"/>
      <c r="D81" s="15"/>
      <c r="E81" s="15"/>
      <c r="F81" s="15"/>
      <c r="G81" s="15"/>
      <c r="H81" s="15"/>
      <c r="I81" s="15"/>
      <c r="J81" s="15"/>
      <c r="K81" s="15"/>
      <c r="L81" s="15"/>
      <c r="M81" s="15"/>
      <c r="N81" s="15"/>
    </row>
    <row r="84" spans="2:2">
      <c r="B84" s="19" t="s">
        <v>589</v>
      </c>
    </row>
    <row r="85" spans="3:3">
      <c r="C85" s="19" t="s">
        <v>590</v>
      </c>
    </row>
    <row r="87" ht="22.5" spans="1:14">
      <c r="A87" s="15" t="s">
        <v>591</v>
      </c>
      <c r="B87" s="15"/>
      <c r="C87" s="15"/>
      <c r="D87" s="15"/>
      <c r="E87" s="15"/>
      <c r="F87" s="15"/>
      <c r="G87" s="15"/>
      <c r="H87" s="15"/>
      <c r="I87" s="15"/>
      <c r="J87" s="15"/>
      <c r="K87" s="15"/>
      <c r="L87" s="15"/>
      <c r="M87" s="15"/>
      <c r="N87" s="15"/>
    </row>
    <row r="89" spans="2:2">
      <c r="B89" s="19" t="s">
        <v>592</v>
      </c>
    </row>
    <row r="90" spans="2:2">
      <c r="B90" s="19" t="s">
        <v>593</v>
      </c>
    </row>
    <row r="91" spans="3:3">
      <c r="C91" s="19" t="s">
        <v>594</v>
      </c>
    </row>
    <row r="92" spans="4:4">
      <c r="D92" s="19" t="s">
        <v>579</v>
      </c>
    </row>
    <row r="93" spans="5:10">
      <c r="E93" s="19" t="s">
        <v>595</v>
      </c>
      <c r="J93" s="19" t="s">
        <v>596</v>
      </c>
    </row>
    <row r="94" spans="5:10">
      <c r="E94" s="19" t="s">
        <v>597</v>
      </c>
      <c r="J94" s="19" t="s">
        <v>598</v>
      </c>
    </row>
    <row r="95" spans="4:4">
      <c r="D95" s="19" t="s">
        <v>599</v>
      </c>
    </row>
    <row r="96" spans="5:5">
      <c r="E96" s="19" t="s">
        <v>600</v>
      </c>
    </row>
    <row r="97" spans="5:5">
      <c r="E97" s="19" t="s">
        <v>601</v>
      </c>
    </row>
    <row r="98" spans="5:5">
      <c r="E98" s="19" t="s">
        <v>602</v>
      </c>
    </row>
    <row r="99" spans="5:5">
      <c r="E99" s="19" t="s">
        <v>603</v>
      </c>
    </row>
    <row r="100" spans="5:5">
      <c r="E100" s="19" t="s">
        <v>604</v>
      </c>
    </row>
    <row r="101" spans="4:4">
      <c r="D101" s="19" t="s">
        <v>605</v>
      </c>
    </row>
    <row r="102" spans="5:5">
      <c r="E102" s="19" t="s">
        <v>602</v>
      </c>
    </row>
    <row r="103" spans="5:5">
      <c r="E103" s="19" t="s">
        <v>603</v>
      </c>
    </row>
    <row r="104" spans="5:5">
      <c r="E104" s="19" t="s">
        <v>606</v>
      </c>
    </row>
    <row r="105" spans="5:5">
      <c r="E105" s="19" t="s">
        <v>577</v>
      </c>
    </row>
    <row r="106" spans="5:7">
      <c r="E106" s="19" t="s">
        <v>607</v>
      </c>
      <c r="G106" s="19" t="s">
        <v>608</v>
      </c>
    </row>
    <row r="107" spans="5:5">
      <c r="E107" s="19" t="s">
        <v>609</v>
      </c>
    </row>
    <row r="108" spans="5:7">
      <c r="E108" s="19" t="s">
        <v>610</v>
      </c>
      <c r="G108" s="19" t="s">
        <v>611</v>
      </c>
    </row>
    <row r="109" spans="5:7">
      <c r="E109" s="19" t="s">
        <v>612</v>
      </c>
      <c r="G109" s="19" t="s">
        <v>613</v>
      </c>
    </row>
    <row r="110" spans="5:7">
      <c r="E110" s="19" t="s">
        <v>614</v>
      </c>
      <c r="G110" s="19" t="s">
        <v>615</v>
      </c>
    </row>
    <row r="111" spans="4:4">
      <c r="D111" s="19" t="s">
        <v>66</v>
      </c>
    </row>
    <row r="112" spans="5:5">
      <c r="E112" s="19" t="s">
        <v>616</v>
      </c>
    </row>
    <row r="113" spans="5:7">
      <c r="E113" s="19" t="s">
        <v>617</v>
      </c>
      <c r="G113" s="19" t="s">
        <v>618</v>
      </c>
    </row>
    <row r="114" spans="5:5">
      <c r="E114" s="19" t="s">
        <v>619</v>
      </c>
    </row>
    <row r="115" spans="5:5">
      <c r="E115" s="19" t="s">
        <v>620</v>
      </c>
    </row>
    <row r="116" spans="5:5">
      <c r="E116" s="19" t="s">
        <v>621</v>
      </c>
    </row>
    <row r="118" ht="22.5" spans="1:14">
      <c r="A118" s="15" t="s">
        <v>622</v>
      </c>
      <c r="B118" s="15"/>
      <c r="C118" s="15"/>
      <c r="D118" s="15"/>
      <c r="E118" s="15"/>
      <c r="F118" s="15"/>
      <c r="G118" s="15"/>
      <c r="H118" s="15"/>
      <c r="I118" s="15"/>
      <c r="J118" s="15"/>
      <c r="K118" s="15"/>
      <c r="L118" s="15"/>
      <c r="M118" s="15"/>
      <c r="N118" s="15"/>
    </row>
    <row r="120" spans="2:2">
      <c r="B120" s="19" t="s">
        <v>623</v>
      </c>
    </row>
    <row r="121" spans="2:2">
      <c r="B121" s="19" t="s">
        <v>624</v>
      </c>
    </row>
    <row r="122" spans="3:3">
      <c r="C122" s="19" t="s">
        <v>625</v>
      </c>
    </row>
    <row r="123" spans="3:3">
      <c r="C123" s="19" t="s">
        <v>626</v>
      </c>
    </row>
    <row r="124" spans="3:3">
      <c r="C124" s="19" t="s">
        <v>627</v>
      </c>
    </row>
    <row r="126" spans="2:2">
      <c r="B126" s="19" t="s">
        <v>628</v>
      </c>
    </row>
    <row r="127" spans="3:3">
      <c r="C127" s="19" t="s">
        <v>629</v>
      </c>
    </row>
    <row r="128" spans="3:3">
      <c r="C128" s="19" t="s">
        <v>630</v>
      </c>
    </row>
    <row r="129" spans="3:3">
      <c r="C129" s="19" t="s">
        <v>631</v>
      </c>
    </row>
    <row r="131" spans="3:3">
      <c r="C131" s="19" t="s">
        <v>632</v>
      </c>
    </row>
    <row r="132" spans="4:4">
      <c r="D132" s="19" t="s">
        <v>633</v>
      </c>
    </row>
    <row r="133" spans="4:4">
      <c r="D133" s="19" t="s">
        <v>634</v>
      </c>
    </row>
    <row r="134" spans="4:4">
      <c r="D134" s="19" t="s">
        <v>635</v>
      </c>
    </row>
    <row r="135" spans="4:4">
      <c r="D135" s="19" t="s">
        <v>636</v>
      </c>
    </row>
    <row r="136" spans="4:4">
      <c r="D136" s="19" t="s">
        <v>637</v>
      </c>
    </row>
    <row r="137" spans="4:5">
      <c r="D137" s="19" t="s">
        <v>638</v>
      </c>
      <c r="E137" s="19" t="s">
        <v>639</v>
      </c>
    </row>
    <row r="138" spans="4:4">
      <c r="D138" s="19" t="s">
        <v>66</v>
      </c>
    </row>
    <row r="139" spans="3:3">
      <c r="C139" s="19" t="s">
        <v>579</v>
      </c>
    </row>
    <row r="140" spans="4:4">
      <c r="D140" s="19" t="s">
        <v>640</v>
      </c>
    </row>
    <row r="143" ht="22.5" spans="1:14">
      <c r="A143" s="15" t="s">
        <v>641</v>
      </c>
      <c r="B143" s="15"/>
      <c r="C143" s="15"/>
      <c r="D143" s="15"/>
      <c r="E143" s="15"/>
      <c r="F143" s="15"/>
      <c r="G143" s="15"/>
      <c r="H143" s="15"/>
      <c r="I143" s="15"/>
      <c r="J143" s="15"/>
      <c r="K143" s="15"/>
      <c r="L143" s="15"/>
      <c r="M143" s="15"/>
      <c r="N143" s="15"/>
    </row>
    <row r="145" spans="2:2">
      <c r="B145" s="19" t="s">
        <v>642</v>
      </c>
    </row>
    <row r="146" spans="3:3">
      <c r="C146" s="19" t="s">
        <v>643</v>
      </c>
    </row>
    <row r="147" spans="3:3">
      <c r="C147" s="19" t="s">
        <v>644</v>
      </c>
    </row>
    <row r="149" spans="2:2">
      <c r="B149" s="19" t="s">
        <v>643</v>
      </c>
    </row>
    <row r="150" spans="3:4">
      <c r="C150" s="19" t="s">
        <v>645</v>
      </c>
      <c r="D150" s="19" t="s">
        <v>646</v>
      </c>
    </row>
    <row r="151" spans="3:3">
      <c r="C151" s="19" t="s">
        <v>647</v>
      </c>
    </row>
    <row r="153" spans="3:3">
      <c r="C153" s="19" t="s">
        <v>648</v>
      </c>
    </row>
    <row r="155" spans="2:2">
      <c r="B155" s="19" t="s">
        <v>644</v>
      </c>
    </row>
    <row r="156" spans="3:3">
      <c r="C156" s="19" t="s">
        <v>649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44"/>
  <sheetViews>
    <sheetView tabSelected="1" zoomScale="130" zoomScaleNormal="130" topLeftCell="A834" workbookViewId="0">
      <selection activeCell="H845" sqref="H845"/>
    </sheetView>
  </sheetViews>
  <sheetFormatPr defaultColWidth="9" defaultRowHeight="16.5"/>
  <cols>
    <col min="1" max="21" width="9.00833333333333" style="19" customWidth="1"/>
    <col min="22" max="31" width="9" style="19"/>
    <col min="32" max="16384" width="9" style="13"/>
  </cols>
  <sheetData>
    <row r="1" ht="22.5" spans="1:14">
      <c r="A1" s="15" t="s">
        <v>650</v>
      </c>
      <c r="B1" s="15"/>
      <c r="C1" s="15"/>
      <c r="D1" s="15"/>
      <c r="E1" s="15"/>
      <c r="F1" s="15"/>
      <c r="G1" s="15"/>
      <c r="H1" s="15"/>
      <c r="I1" s="15"/>
      <c r="J1" s="15"/>
      <c r="K1" s="15"/>
      <c r="L1" s="15"/>
      <c r="M1" s="15"/>
      <c r="N1" s="15"/>
    </row>
    <row r="3" spans="2:3">
      <c r="B3" s="19" t="s">
        <v>651</v>
      </c>
      <c r="C3" s="19" t="s">
        <v>652</v>
      </c>
    </row>
    <row r="4" spans="3:8">
      <c r="C4" s="20" t="str">
        <f>_xlfn.DISPIMG("ID_08635B49A9DA4975840B1881B7BA0DBD",1)</f>
        <v>=DISPIMG("ID_08635B49A9DA4975840B1881B7BA0DBD",1)</v>
      </c>
      <c r="D4" s="20"/>
      <c r="E4" s="20"/>
      <c r="F4" s="20"/>
      <c r="G4" s="20"/>
      <c r="H4" s="20"/>
    </row>
    <row r="5" spans="3:8">
      <c r="C5" s="20"/>
      <c r="D5" s="20"/>
      <c r="E5" s="20"/>
      <c r="F5" s="20"/>
      <c r="G5" s="20"/>
      <c r="H5" s="20"/>
    </row>
    <row r="6" spans="3:11">
      <c r="C6" s="20"/>
      <c r="D6" s="20"/>
      <c r="E6" s="20"/>
      <c r="F6" s="20"/>
      <c r="G6" s="20"/>
      <c r="H6" s="20"/>
      <c r="J6"/>
      <c r="K6"/>
    </row>
    <row r="7" spans="3:11">
      <c r="C7" s="20"/>
      <c r="D7" s="20"/>
      <c r="E7" s="20"/>
      <c r="F7" s="20"/>
      <c r="G7" s="20"/>
      <c r="H7" s="20"/>
      <c r="J7"/>
      <c r="K7"/>
    </row>
    <row r="8" spans="3:11">
      <c r="C8" s="20"/>
      <c r="D8" s="20"/>
      <c r="E8" s="20"/>
      <c r="F8" s="20"/>
      <c r="G8" s="20"/>
      <c r="H8" s="20"/>
      <c r="J8"/>
      <c r="K8"/>
    </row>
    <row r="9" spans="3:8">
      <c r="C9" s="20"/>
      <c r="D9" s="20"/>
      <c r="E9" s="20"/>
      <c r="F9" s="20"/>
      <c r="G9" s="20"/>
      <c r="H9" s="20"/>
    </row>
    <row r="10" spans="3:8">
      <c r="C10" s="20"/>
      <c r="D10" s="20"/>
      <c r="E10" s="20"/>
      <c r="F10" s="20"/>
      <c r="G10" s="20"/>
      <c r="H10" s="20"/>
    </row>
    <row r="11" spans="3:8">
      <c r="C11" s="20"/>
      <c r="D11" s="20"/>
      <c r="E11" s="20"/>
      <c r="F11" s="20"/>
      <c r="G11" s="20"/>
      <c r="H11" s="20"/>
    </row>
    <row r="12" spans="3:8">
      <c r="C12" s="20"/>
      <c r="D12" s="20"/>
      <c r="E12" s="20"/>
      <c r="F12" s="20"/>
      <c r="G12" s="20"/>
      <c r="H12" s="20"/>
    </row>
    <row r="13" spans="3:8">
      <c r="C13" s="20"/>
      <c r="D13" s="20"/>
      <c r="E13" s="20"/>
      <c r="F13" s="20"/>
      <c r="G13" s="20"/>
      <c r="H13" s="20"/>
    </row>
    <row r="14" spans="3:8">
      <c r="C14" s="20"/>
      <c r="D14" s="20"/>
      <c r="E14" s="20"/>
      <c r="F14" s="20"/>
      <c r="G14" s="20"/>
      <c r="H14" s="20"/>
    </row>
    <row r="15" ht="17" customHeight="1" spans="3:8">
      <c r="C15" s="20"/>
      <c r="D15" s="20"/>
      <c r="E15" s="20"/>
      <c r="F15" s="20"/>
      <c r="G15" s="20"/>
      <c r="H15" s="20"/>
    </row>
    <row r="16" ht="17" customHeight="1" spans="3:8">
      <c r="C16" s="20"/>
      <c r="D16" s="20"/>
      <c r="E16" s="20"/>
      <c r="F16" s="20"/>
      <c r="G16" s="20"/>
      <c r="H16" s="20"/>
    </row>
    <row r="17" ht="17" customHeight="1" spans="3:8">
      <c r="C17" s="20"/>
      <c r="D17" s="20"/>
      <c r="E17" s="20"/>
      <c r="F17" s="20"/>
      <c r="G17" s="20"/>
      <c r="H17" s="20"/>
    </row>
    <row r="18" spans="2:2">
      <c r="B18" s="19" t="s">
        <v>653</v>
      </c>
    </row>
    <row r="19" spans="2:2">
      <c r="B19" s="19" t="s">
        <v>654</v>
      </c>
    </row>
    <row r="20" spans="2:2">
      <c r="B20" s="19" t="s">
        <v>655</v>
      </c>
    </row>
    <row r="21" spans="2:3">
      <c r="B21" s="20" t="s">
        <v>656</v>
      </c>
      <c r="C21" s="19" t="s">
        <v>657</v>
      </c>
    </row>
    <row r="22" spans="3:3">
      <c r="C22" s="19" t="s">
        <v>658</v>
      </c>
    </row>
    <row r="24" ht="22.5" spans="1:14">
      <c r="A24" s="15" t="s">
        <v>659</v>
      </c>
      <c r="B24" s="15"/>
      <c r="C24" s="15"/>
      <c r="D24" s="15"/>
      <c r="E24" s="15"/>
      <c r="F24" s="15"/>
      <c r="G24" s="15"/>
      <c r="H24" s="15"/>
      <c r="I24" s="15"/>
      <c r="J24" s="15"/>
      <c r="K24" s="15"/>
      <c r="L24" s="15"/>
      <c r="M24" s="15"/>
      <c r="N24" s="15"/>
    </row>
    <row r="26" spans="3:17">
      <c r="C26" s="20" t="str">
        <f>_xlfn.DISPIMG("ID_ED6FC527AA8041C0AA3981D2EFB989CC",1)</f>
        <v>=DISPIMG("ID_ED6FC527AA8041C0AA3981D2EFB989CC",1)</v>
      </c>
      <c r="D26" s="20"/>
      <c r="E26" s="20"/>
      <c r="F26" s="20"/>
      <c r="G26" s="20"/>
      <c r="H26" s="20"/>
      <c r="I26" s="20"/>
      <c r="J26" s="20"/>
      <c r="K26" s="20"/>
      <c r="L26" s="20"/>
      <c r="M26" s="20"/>
      <c r="N26" s="20"/>
      <c r="O26" s="20"/>
      <c r="P26" s="20"/>
      <c r="Q26" s="20"/>
    </row>
    <row r="27" spans="3:17">
      <c r="C27" s="20"/>
      <c r="D27" s="20"/>
      <c r="E27" s="20"/>
      <c r="F27" s="20"/>
      <c r="G27" s="20"/>
      <c r="H27" s="20"/>
      <c r="I27" s="20"/>
      <c r="J27" s="20"/>
      <c r="K27" s="20"/>
      <c r="L27" s="20"/>
      <c r="M27" s="20"/>
      <c r="N27" s="20"/>
      <c r="O27" s="20"/>
      <c r="P27" s="20"/>
      <c r="Q27" s="20"/>
    </row>
    <row r="28" spans="3:17">
      <c r="C28" s="20"/>
      <c r="D28" s="20"/>
      <c r="E28" s="20"/>
      <c r="F28" s="20"/>
      <c r="G28" s="20"/>
      <c r="H28" s="20"/>
      <c r="I28" s="20"/>
      <c r="J28" s="20"/>
      <c r="K28" s="20"/>
      <c r="L28" s="20"/>
      <c r="M28" s="20"/>
      <c r="N28" s="20"/>
      <c r="O28" s="20"/>
      <c r="P28" s="20"/>
      <c r="Q28" s="20"/>
    </row>
    <row r="29" spans="3:17">
      <c r="C29" s="20"/>
      <c r="D29" s="20"/>
      <c r="E29" s="20"/>
      <c r="F29" s="20"/>
      <c r="G29" s="20"/>
      <c r="H29" s="20"/>
      <c r="I29" s="20"/>
      <c r="J29" s="20"/>
      <c r="K29" s="20"/>
      <c r="L29" s="20"/>
      <c r="M29" s="20"/>
      <c r="N29" s="20"/>
      <c r="O29" s="20"/>
      <c r="P29" s="20"/>
      <c r="Q29" s="20"/>
    </row>
    <row r="30" spans="3:17">
      <c r="C30" s="20"/>
      <c r="D30" s="20"/>
      <c r="E30" s="20"/>
      <c r="F30" s="20"/>
      <c r="G30" s="20"/>
      <c r="H30" s="20"/>
      <c r="I30" s="20"/>
      <c r="J30" s="20"/>
      <c r="K30" s="20"/>
      <c r="L30" s="20"/>
      <c r="M30" s="20"/>
      <c r="N30" s="20"/>
      <c r="O30" s="20"/>
      <c r="P30" s="20"/>
      <c r="Q30" s="20"/>
    </row>
    <row r="31" spans="3:17">
      <c r="C31" s="20"/>
      <c r="D31" s="20"/>
      <c r="E31" s="20"/>
      <c r="F31" s="20"/>
      <c r="G31" s="20"/>
      <c r="H31" s="20"/>
      <c r="I31" s="20"/>
      <c r="J31" s="20"/>
      <c r="K31" s="20"/>
      <c r="L31" s="20"/>
      <c r="M31" s="20"/>
      <c r="N31" s="20"/>
      <c r="O31" s="20"/>
      <c r="P31" s="20"/>
      <c r="Q31" s="20"/>
    </row>
    <row r="32" spans="3:17">
      <c r="C32" s="20"/>
      <c r="D32" s="20"/>
      <c r="E32" s="20"/>
      <c r="F32" s="20"/>
      <c r="G32" s="20"/>
      <c r="H32" s="20"/>
      <c r="I32" s="20"/>
      <c r="J32" s="20"/>
      <c r="K32" s="20"/>
      <c r="L32" s="20"/>
      <c r="M32" s="20"/>
      <c r="N32" s="20"/>
      <c r="O32" s="20"/>
      <c r="P32" s="20"/>
      <c r="Q32" s="20"/>
    </row>
    <row r="33" spans="3:17">
      <c r="C33" s="20"/>
      <c r="D33" s="20"/>
      <c r="E33" s="20"/>
      <c r="F33" s="20"/>
      <c r="G33" s="20"/>
      <c r="H33" s="20"/>
      <c r="I33" s="20"/>
      <c r="J33" s="20"/>
      <c r="K33" s="20"/>
      <c r="L33" s="20"/>
      <c r="M33" s="20"/>
      <c r="N33" s="20"/>
      <c r="O33" s="20"/>
      <c r="P33" s="20"/>
      <c r="Q33" s="20"/>
    </row>
    <row r="34" spans="3:17">
      <c r="C34" s="20"/>
      <c r="D34" s="20"/>
      <c r="E34" s="20"/>
      <c r="F34" s="20"/>
      <c r="G34" s="20"/>
      <c r="H34" s="20"/>
      <c r="I34" s="20"/>
      <c r="J34" s="20"/>
      <c r="K34" s="20"/>
      <c r="L34" s="20"/>
      <c r="M34" s="20"/>
      <c r="N34" s="20"/>
      <c r="O34" s="20"/>
      <c r="P34" s="20"/>
      <c r="Q34" s="20"/>
    </row>
    <row r="35" spans="3:17">
      <c r="C35" s="20"/>
      <c r="D35" s="20"/>
      <c r="E35" s="20"/>
      <c r="F35" s="20"/>
      <c r="G35" s="20"/>
      <c r="H35" s="20"/>
      <c r="I35" s="20"/>
      <c r="J35" s="20"/>
      <c r="K35" s="20"/>
      <c r="L35" s="20"/>
      <c r="M35" s="20"/>
      <c r="N35" s="20"/>
      <c r="O35" s="20"/>
      <c r="P35" s="20"/>
      <c r="Q35" s="20"/>
    </row>
    <row r="36" spans="3:17">
      <c r="C36" s="20"/>
      <c r="D36" s="20"/>
      <c r="E36" s="20"/>
      <c r="F36" s="20"/>
      <c r="G36" s="20"/>
      <c r="H36" s="20"/>
      <c r="I36" s="20"/>
      <c r="J36" s="20"/>
      <c r="K36" s="20"/>
      <c r="L36" s="20"/>
      <c r="M36" s="20"/>
      <c r="N36" s="20"/>
      <c r="O36" s="20"/>
      <c r="P36" s="20"/>
      <c r="Q36" s="20"/>
    </row>
    <row r="37" spans="3:17">
      <c r="C37" s="20"/>
      <c r="D37" s="20"/>
      <c r="E37" s="20"/>
      <c r="F37" s="20"/>
      <c r="G37" s="20"/>
      <c r="H37" s="20"/>
      <c r="I37" s="20"/>
      <c r="J37" s="20"/>
      <c r="K37" s="20"/>
      <c r="L37" s="20"/>
      <c r="M37" s="20"/>
      <c r="N37" s="20"/>
      <c r="O37" s="20"/>
      <c r="P37" s="20"/>
      <c r="Q37" s="20"/>
    </row>
    <row r="38" spans="3:17">
      <c r="C38" s="20"/>
      <c r="D38" s="20"/>
      <c r="E38" s="20"/>
      <c r="F38" s="20"/>
      <c r="G38" s="20"/>
      <c r="H38" s="20"/>
      <c r="I38" s="20"/>
      <c r="J38" s="20"/>
      <c r="K38" s="20"/>
      <c r="L38" s="20"/>
      <c r="M38" s="20"/>
      <c r="N38" s="20"/>
      <c r="O38" s="20"/>
      <c r="P38" s="20"/>
      <c r="Q38" s="20"/>
    </row>
    <row r="39" spans="3:17">
      <c r="C39" s="20"/>
      <c r="D39" s="20"/>
      <c r="E39" s="20"/>
      <c r="F39" s="20"/>
      <c r="G39" s="20"/>
      <c r="H39" s="20"/>
      <c r="I39" s="20"/>
      <c r="J39" s="20"/>
      <c r="K39" s="20"/>
      <c r="L39" s="20"/>
      <c r="M39" s="20"/>
      <c r="N39" s="20"/>
      <c r="O39" s="20"/>
      <c r="P39" s="20"/>
      <c r="Q39" s="20"/>
    </row>
    <row r="40" spans="3:17">
      <c r="C40" s="20"/>
      <c r="D40" s="20"/>
      <c r="E40" s="20"/>
      <c r="F40" s="20"/>
      <c r="G40" s="20"/>
      <c r="H40" s="20"/>
      <c r="I40" s="20"/>
      <c r="J40" s="20"/>
      <c r="K40" s="20"/>
      <c r="L40" s="20"/>
      <c r="M40" s="20"/>
      <c r="N40" s="20"/>
      <c r="O40" s="20"/>
      <c r="P40" s="20"/>
      <c r="Q40" s="20"/>
    </row>
    <row r="41" spans="3:17">
      <c r="C41" s="20"/>
      <c r="D41" s="20"/>
      <c r="E41" s="20"/>
      <c r="F41" s="20"/>
      <c r="G41" s="20"/>
      <c r="H41" s="20"/>
      <c r="I41" s="20"/>
      <c r="J41" s="20"/>
      <c r="K41" s="20"/>
      <c r="L41" s="20"/>
      <c r="M41" s="20"/>
      <c r="N41" s="20"/>
      <c r="O41" s="20"/>
      <c r="P41" s="20"/>
      <c r="Q41" s="20"/>
    </row>
    <row r="42" spans="3:17">
      <c r="C42" s="20"/>
      <c r="D42" s="20"/>
      <c r="E42" s="20"/>
      <c r="F42" s="20"/>
      <c r="G42" s="20"/>
      <c r="H42" s="20"/>
      <c r="I42" s="20"/>
      <c r="J42" s="20"/>
      <c r="K42" s="20"/>
      <c r="L42" s="20"/>
      <c r="M42" s="20"/>
      <c r="N42" s="20"/>
      <c r="O42" s="20"/>
      <c r="P42" s="20"/>
      <c r="Q42" s="20"/>
    </row>
    <row r="43" spans="3:17">
      <c r="C43" s="20"/>
      <c r="D43" s="20"/>
      <c r="E43" s="20"/>
      <c r="F43" s="20"/>
      <c r="G43" s="20"/>
      <c r="H43" s="20"/>
      <c r="I43" s="20"/>
      <c r="J43" s="20"/>
      <c r="K43" s="20"/>
      <c r="L43" s="20"/>
      <c r="M43" s="20"/>
      <c r="N43" s="20"/>
      <c r="O43" s="20"/>
      <c r="P43" s="20"/>
      <c r="Q43" s="20"/>
    </row>
    <row r="44" spans="3:3">
      <c r="C44" s="19" t="s">
        <v>660</v>
      </c>
    </row>
    <row r="46" spans="3:13">
      <c r="C46" s="20" t="str">
        <f>_xlfn.DISPIMG("ID_C1BB92DBB0194C35B84EFDE43AB97BFB",1)</f>
        <v>=DISPIMG("ID_C1BB92DBB0194C35B84EFDE43AB97BFB",1)</v>
      </c>
      <c r="D46" s="20"/>
      <c r="E46" s="20"/>
      <c r="F46" s="20"/>
      <c r="G46" s="20"/>
      <c r="H46" s="20"/>
      <c r="I46" s="20"/>
      <c r="J46" s="20"/>
      <c r="K46" s="20"/>
      <c r="L46" s="20"/>
      <c r="M46" s="20"/>
    </row>
    <row r="47" spans="3:13">
      <c r="C47" s="20"/>
      <c r="D47" s="20"/>
      <c r="E47" s="20"/>
      <c r="F47" s="20"/>
      <c r="G47" s="20"/>
      <c r="H47" s="20"/>
      <c r="I47" s="20"/>
      <c r="J47" s="20"/>
      <c r="K47" s="20"/>
      <c r="L47" s="20"/>
      <c r="M47" s="20"/>
    </row>
    <row r="48" spans="3:13">
      <c r="C48" s="20"/>
      <c r="D48" s="20"/>
      <c r="E48" s="20"/>
      <c r="F48" s="20"/>
      <c r="G48" s="20"/>
      <c r="H48" s="20"/>
      <c r="I48" s="20"/>
      <c r="J48" s="20"/>
      <c r="K48" s="20"/>
      <c r="L48" s="20"/>
      <c r="M48" s="20"/>
    </row>
    <row r="49" spans="3:13">
      <c r="C49" s="20"/>
      <c r="D49" s="20"/>
      <c r="E49" s="20"/>
      <c r="F49" s="20"/>
      <c r="G49" s="20"/>
      <c r="H49" s="20"/>
      <c r="I49" s="20"/>
      <c r="J49" s="20"/>
      <c r="K49" s="20"/>
      <c r="L49" s="20"/>
      <c r="M49" s="20"/>
    </row>
    <row r="50" spans="3:13">
      <c r="C50" s="20"/>
      <c r="D50" s="20"/>
      <c r="E50" s="20"/>
      <c r="F50" s="20"/>
      <c r="G50" s="20"/>
      <c r="H50" s="20"/>
      <c r="I50" s="20"/>
      <c r="J50" s="20"/>
      <c r="K50" s="20"/>
      <c r="L50" s="20"/>
      <c r="M50" s="20"/>
    </row>
    <row r="51" spans="3:13">
      <c r="C51" s="20"/>
      <c r="D51" s="20"/>
      <c r="E51" s="20"/>
      <c r="F51" s="20"/>
      <c r="G51" s="20"/>
      <c r="H51" s="20"/>
      <c r="I51" s="20"/>
      <c r="J51" s="20"/>
      <c r="K51" s="20"/>
      <c r="L51" s="20"/>
      <c r="M51" s="20"/>
    </row>
    <row r="52" spans="3:13">
      <c r="C52" s="20"/>
      <c r="D52" s="20"/>
      <c r="E52" s="20"/>
      <c r="F52" s="20"/>
      <c r="G52" s="20"/>
      <c r="H52" s="20"/>
      <c r="I52" s="20"/>
      <c r="J52" s="20"/>
      <c r="K52" s="20"/>
      <c r="L52" s="20"/>
      <c r="M52" s="20"/>
    </row>
    <row r="53" spans="3:13">
      <c r="C53" s="20"/>
      <c r="D53" s="20"/>
      <c r="E53" s="20"/>
      <c r="F53" s="20"/>
      <c r="G53" s="20"/>
      <c r="H53" s="20"/>
      <c r="I53" s="20"/>
      <c r="J53" s="20"/>
      <c r="K53" s="20"/>
      <c r="L53" s="20"/>
      <c r="M53" s="20"/>
    </row>
    <row r="54" spans="3:13">
      <c r="C54" s="20"/>
      <c r="D54" s="20"/>
      <c r="E54" s="20"/>
      <c r="F54" s="20"/>
      <c r="G54" s="20"/>
      <c r="H54" s="20"/>
      <c r="I54" s="20"/>
      <c r="J54" s="20"/>
      <c r="K54" s="20"/>
      <c r="L54" s="20"/>
      <c r="M54" s="20"/>
    </row>
    <row r="55" spans="3:13">
      <c r="C55" s="20"/>
      <c r="D55" s="20"/>
      <c r="E55" s="20"/>
      <c r="F55" s="20"/>
      <c r="G55" s="20"/>
      <c r="H55" s="20"/>
      <c r="I55" s="20"/>
      <c r="J55" s="20"/>
      <c r="K55" s="20"/>
      <c r="L55" s="20"/>
      <c r="M55" s="20"/>
    </row>
    <row r="56" spans="3:13">
      <c r="C56" s="20"/>
      <c r="D56" s="20"/>
      <c r="E56" s="20"/>
      <c r="F56" s="20"/>
      <c r="G56" s="20"/>
      <c r="H56" s="20"/>
      <c r="I56" s="20"/>
      <c r="J56" s="20"/>
      <c r="K56" s="20"/>
      <c r="L56" s="20"/>
      <c r="M56" s="20"/>
    </row>
    <row r="57" spans="3:13">
      <c r="C57" s="20"/>
      <c r="D57" s="20"/>
      <c r="E57" s="20"/>
      <c r="F57" s="20"/>
      <c r="G57" s="20"/>
      <c r="H57" s="20"/>
      <c r="I57" s="20"/>
      <c r="J57" s="20"/>
      <c r="K57" s="20"/>
      <c r="L57" s="20"/>
      <c r="M57" s="20"/>
    </row>
    <row r="58" spans="3:13">
      <c r="C58" s="20"/>
      <c r="D58" s="20"/>
      <c r="E58" s="20"/>
      <c r="F58" s="20"/>
      <c r="G58" s="20"/>
      <c r="H58" s="20"/>
      <c r="I58" s="20"/>
      <c r="J58" s="20"/>
      <c r="K58" s="20"/>
      <c r="L58" s="20"/>
      <c r="M58" s="20"/>
    </row>
    <row r="59" spans="3:13">
      <c r="C59" s="20"/>
      <c r="D59" s="20"/>
      <c r="E59" s="20"/>
      <c r="F59" s="20"/>
      <c r="G59" s="20"/>
      <c r="H59" s="20"/>
      <c r="I59" s="20"/>
      <c r="J59" s="20"/>
      <c r="K59" s="20"/>
      <c r="L59" s="20"/>
      <c r="M59" s="20"/>
    </row>
    <row r="60" spans="3:13">
      <c r="C60" s="20"/>
      <c r="D60" s="20"/>
      <c r="E60" s="20"/>
      <c r="F60" s="20"/>
      <c r="G60" s="20"/>
      <c r="H60" s="20"/>
      <c r="I60" s="20"/>
      <c r="J60" s="20"/>
      <c r="K60" s="20"/>
      <c r="L60" s="20"/>
      <c r="M60" s="20"/>
    </row>
    <row r="61" spans="3:13">
      <c r="C61" s="20"/>
      <c r="D61" s="20"/>
      <c r="E61" s="20"/>
      <c r="F61" s="20"/>
      <c r="G61" s="20"/>
      <c r="H61" s="20"/>
      <c r="I61" s="20"/>
      <c r="J61" s="20"/>
      <c r="K61" s="20"/>
      <c r="L61" s="20"/>
      <c r="M61" s="20"/>
    </row>
    <row r="62" spans="3:13">
      <c r="C62" s="20"/>
      <c r="D62" s="20"/>
      <c r="E62" s="20"/>
      <c r="F62" s="20"/>
      <c r="G62" s="20"/>
      <c r="H62" s="20"/>
      <c r="I62" s="20"/>
      <c r="J62" s="20"/>
      <c r="K62" s="20"/>
      <c r="L62" s="20"/>
      <c r="M62" s="20"/>
    </row>
    <row r="63" spans="3:13">
      <c r="C63" s="20"/>
      <c r="D63" s="20"/>
      <c r="E63" s="20"/>
      <c r="F63" s="20"/>
      <c r="G63" s="20"/>
      <c r="H63" s="20"/>
      <c r="I63" s="20"/>
      <c r="J63" s="20"/>
      <c r="K63" s="20"/>
      <c r="L63" s="20"/>
      <c r="M63" s="20"/>
    </row>
    <row r="64" spans="3:13">
      <c r="C64" s="20"/>
      <c r="D64" s="20"/>
      <c r="E64" s="20"/>
      <c r="F64" s="20"/>
      <c r="G64" s="20"/>
      <c r="H64" s="20"/>
      <c r="I64" s="20"/>
      <c r="J64" s="20"/>
      <c r="K64" s="20"/>
      <c r="L64" s="20"/>
      <c r="M64" s="20"/>
    </row>
    <row r="66" spans="3:3">
      <c r="C66" s="19" t="s">
        <v>661</v>
      </c>
    </row>
    <row r="67" spans="4:4">
      <c r="D67" s="19" t="s">
        <v>662</v>
      </c>
    </row>
    <row r="69" spans="4:4">
      <c r="D69" s="19" t="s">
        <v>663</v>
      </c>
    </row>
    <row r="70" spans="4:4">
      <c r="D70" s="19" t="s">
        <v>664</v>
      </c>
    </row>
    <row r="71" spans="4:4">
      <c r="D71" s="19" t="s">
        <v>665</v>
      </c>
    </row>
    <row r="72" spans="4:4">
      <c r="D72" s="19" t="s">
        <v>666</v>
      </c>
    </row>
    <row r="74" ht="22.5" spans="1:14">
      <c r="A74" s="15" t="s">
        <v>667</v>
      </c>
      <c r="B74" s="15"/>
      <c r="C74" s="15"/>
      <c r="D74" s="15"/>
      <c r="E74" s="15"/>
      <c r="F74" s="15"/>
      <c r="G74" s="15"/>
      <c r="H74" s="15"/>
      <c r="I74" s="15"/>
      <c r="J74" s="15"/>
      <c r="K74" s="15"/>
      <c r="L74" s="15"/>
      <c r="M74" s="15"/>
      <c r="N74" s="15"/>
    </row>
    <row r="77" spans="3:14">
      <c r="C77" s="20" t="str">
        <f>_xlfn.DISPIMG("ID_F5F28E30B2EC40C5BD33919951A8370F",1)</f>
        <v>=DISPIMG("ID_F5F28E30B2EC40C5BD33919951A8370F",1)</v>
      </c>
      <c r="D77" s="20"/>
      <c r="E77" s="20"/>
      <c r="F77" s="20"/>
      <c r="G77" s="20"/>
      <c r="H77" s="20"/>
      <c r="I77" s="20"/>
      <c r="J77" s="20"/>
      <c r="K77" s="20"/>
      <c r="L77" s="20"/>
      <c r="M77" s="20"/>
      <c r="N77" s="20"/>
    </row>
    <row r="78" spans="3:14">
      <c r="C78" s="20"/>
      <c r="D78" s="20"/>
      <c r="E78" s="20"/>
      <c r="F78" s="20"/>
      <c r="G78" s="20"/>
      <c r="H78" s="20"/>
      <c r="I78" s="20"/>
      <c r="J78" s="20"/>
      <c r="K78" s="20"/>
      <c r="L78" s="20"/>
      <c r="M78" s="20"/>
      <c r="N78" s="20"/>
    </row>
    <row r="79" spans="3:14">
      <c r="C79" s="20"/>
      <c r="D79" s="20"/>
      <c r="E79" s="20"/>
      <c r="F79" s="20"/>
      <c r="G79" s="20"/>
      <c r="H79" s="20"/>
      <c r="I79" s="20"/>
      <c r="J79" s="20"/>
      <c r="K79" s="20"/>
      <c r="L79" s="20"/>
      <c r="M79" s="20"/>
      <c r="N79" s="20"/>
    </row>
    <row r="80" spans="3:14">
      <c r="C80" s="20"/>
      <c r="D80" s="20"/>
      <c r="E80" s="20"/>
      <c r="F80" s="20"/>
      <c r="G80" s="20"/>
      <c r="H80" s="20"/>
      <c r="I80" s="20"/>
      <c r="J80" s="20"/>
      <c r="K80" s="20"/>
      <c r="L80" s="20"/>
      <c r="M80" s="20"/>
      <c r="N80" s="20"/>
    </row>
    <row r="81" spans="3:14">
      <c r="C81" s="20"/>
      <c r="D81" s="20"/>
      <c r="E81" s="20"/>
      <c r="F81" s="20"/>
      <c r="G81" s="20"/>
      <c r="H81" s="20"/>
      <c r="I81" s="20"/>
      <c r="J81" s="20"/>
      <c r="K81" s="20"/>
      <c r="L81" s="20"/>
      <c r="M81" s="20"/>
      <c r="N81" s="20"/>
    </row>
    <row r="82" spans="3:14">
      <c r="C82" s="20"/>
      <c r="D82" s="20"/>
      <c r="E82" s="20"/>
      <c r="F82" s="20"/>
      <c r="G82" s="20"/>
      <c r="H82" s="20"/>
      <c r="I82" s="20"/>
      <c r="J82" s="20"/>
      <c r="K82" s="20"/>
      <c r="L82" s="20"/>
      <c r="M82" s="20"/>
      <c r="N82" s="20"/>
    </row>
    <row r="83" spans="3:14">
      <c r="C83" s="20"/>
      <c r="D83" s="20"/>
      <c r="E83" s="20"/>
      <c r="F83" s="20"/>
      <c r="G83" s="20"/>
      <c r="H83" s="20"/>
      <c r="I83" s="20"/>
      <c r="J83" s="20"/>
      <c r="K83" s="20"/>
      <c r="L83" s="20"/>
      <c r="M83" s="20"/>
      <c r="N83" s="20"/>
    </row>
    <row r="84" spans="3:14">
      <c r="C84" s="20"/>
      <c r="D84" s="20"/>
      <c r="E84" s="20"/>
      <c r="F84" s="20"/>
      <c r="G84" s="20"/>
      <c r="H84" s="20"/>
      <c r="I84" s="20"/>
      <c r="J84" s="20"/>
      <c r="K84" s="20"/>
      <c r="L84" s="20"/>
      <c r="M84" s="20"/>
      <c r="N84" s="20"/>
    </row>
    <row r="85" spans="3:14">
      <c r="C85" s="20"/>
      <c r="D85" s="20"/>
      <c r="E85" s="20"/>
      <c r="F85" s="20"/>
      <c r="G85" s="20"/>
      <c r="H85" s="20"/>
      <c r="I85" s="20"/>
      <c r="J85" s="20"/>
      <c r="K85" s="20"/>
      <c r="L85" s="20"/>
      <c r="M85" s="20"/>
      <c r="N85" s="20"/>
    </row>
    <row r="86" spans="3:14">
      <c r="C86" s="20"/>
      <c r="D86" s="20"/>
      <c r="E86" s="20"/>
      <c r="F86" s="20"/>
      <c r="G86" s="20"/>
      <c r="H86" s="20"/>
      <c r="I86" s="20"/>
      <c r="J86" s="20"/>
      <c r="K86" s="20"/>
      <c r="L86" s="20"/>
      <c r="M86" s="20"/>
      <c r="N86" s="20"/>
    </row>
    <row r="87" spans="3:3">
      <c r="C87" s="19" t="s">
        <v>668</v>
      </c>
    </row>
    <row r="88" spans="4:4">
      <c r="D88" s="19" t="s">
        <v>669</v>
      </c>
    </row>
    <row r="90" spans="3:3">
      <c r="C90" s="32" t="s">
        <v>670</v>
      </c>
    </row>
    <row r="92" spans="3:3">
      <c r="C92" s="32" t="s">
        <v>671</v>
      </c>
    </row>
    <row r="95" ht="18" spans="2:14">
      <c r="B95" s="33" t="s">
        <v>672</v>
      </c>
      <c r="C95" s="33"/>
      <c r="D95" s="33"/>
      <c r="E95" s="33"/>
      <c r="F95" s="33"/>
      <c r="G95" s="33"/>
      <c r="H95" s="33"/>
      <c r="I95" s="33"/>
      <c r="J95" s="33"/>
      <c r="K95" s="33"/>
      <c r="L95" s="33"/>
      <c r="M95" s="33"/>
      <c r="N95" s="33"/>
    </row>
    <row r="97" spans="3:14">
      <c r="C97" s="20" t="str">
        <f>_xlfn.DISPIMG("ID_A82E6BAC6B31412583DEED627C78C7BC",1)</f>
        <v>=DISPIMG("ID_A82E6BAC6B31412583DEED627C78C7BC",1)</v>
      </c>
      <c r="D97" s="20"/>
      <c r="E97" s="20"/>
      <c r="F97" s="20"/>
      <c r="G97" s="20"/>
      <c r="H97" s="20"/>
      <c r="I97" s="20"/>
      <c r="J97" s="20"/>
      <c r="K97" s="20"/>
      <c r="L97" s="20"/>
      <c r="M97" s="20"/>
      <c r="N97" s="20"/>
    </row>
    <row r="98" spans="3:14">
      <c r="C98" s="20"/>
      <c r="D98" s="20"/>
      <c r="E98" s="20"/>
      <c r="F98" s="20"/>
      <c r="G98" s="20"/>
      <c r="H98" s="20"/>
      <c r="I98" s="20"/>
      <c r="J98" s="20"/>
      <c r="K98" s="20"/>
      <c r="L98" s="20"/>
      <c r="M98" s="20"/>
      <c r="N98" s="20"/>
    </row>
    <row r="99" spans="3:14">
      <c r="C99" s="20"/>
      <c r="D99" s="20"/>
      <c r="E99" s="20"/>
      <c r="F99" s="20"/>
      <c r="G99" s="20"/>
      <c r="H99" s="20"/>
      <c r="I99" s="20"/>
      <c r="J99" s="20"/>
      <c r="K99" s="20"/>
      <c r="L99" s="20"/>
      <c r="M99" s="20"/>
      <c r="N99" s="20"/>
    </row>
    <row r="100" spans="3:14">
      <c r="C100" s="20"/>
      <c r="D100" s="20"/>
      <c r="E100" s="20"/>
      <c r="F100" s="20"/>
      <c r="G100" s="20"/>
      <c r="H100" s="20"/>
      <c r="I100" s="20"/>
      <c r="J100" s="20"/>
      <c r="K100" s="20"/>
      <c r="L100" s="20"/>
      <c r="M100" s="20"/>
      <c r="N100" s="20"/>
    </row>
    <row r="101" spans="3:14">
      <c r="C101" s="20"/>
      <c r="D101" s="20"/>
      <c r="E101" s="20"/>
      <c r="F101" s="20"/>
      <c r="G101" s="20"/>
      <c r="H101" s="20"/>
      <c r="I101" s="20"/>
      <c r="J101" s="20"/>
      <c r="K101" s="20"/>
      <c r="L101" s="20"/>
      <c r="M101" s="20"/>
      <c r="N101" s="20"/>
    </row>
    <row r="102" spans="3:14">
      <c r="C102" s="20"/>
      <c r="D102" s="20"/>
      <c r="E102" s="20"/>
      <c r="F102" s="20"/>
      <c r="G102" s="20"/>
      <c r="H102" s="20"/>
      <c r="I102" s="20"/>
      <c r="J102" s="20"/>
      <c r="K102" s="20"/>
      <c r="L102" s="20"/>
      <c r="M102" s="20"/>
      <c r="N102" s="20"/>
    </row>
    <row r="103" spans="3:14">
      <c r="C103" s="20"/>
      <c r="D103" s="20"/>
      <c r="E103" s="20"/>
      <c r="F103" s="20"/>
      <c r="G103" s="20"/>
      <c r="H103" s="20"/>
      <c r="I103" s="20"/>
      <c r="J103" s="20"/>
      <c r="K103" s="20"/>
      <c r="L103" s="20"/>
      <c r="M103" s="20"/>
      <c r="N103" s="20"/>
    </row>
    <row r="104" spans="3:14">
      <c r="C104" s="20"/>
      <c r="D104" s="20"/>
      <c r="E104" s="20"/>
      <c r="F104" s="20"/>
      <c r="G104" s="20"/>
      <c r="H104" s="20"/>
      <c r="I104" s="20"/>
      <c r="J104" s="20"/>
      <c r="K104" s="20"/>
      <c r="L104" s="20"/>
      <c r="M104" s="20"/>
      <c r="N104" s="20"/>
    </row>
    <row r="105" spans="3:14">
      <c r="C105" s="20"/>
      <c r="D105" s="20"/>
      <c r="E105" s="20"/>
      <c r="F105" s="20"/>
      <c r="G105" s="20"/>
      <c r="H105" s="20"/>
      <c r="I105" s="20"/>
      <c r="J105" s="20"/>
      <c r="K105" s="20"/>
      <c r="L105" s="20"/>
      <c r="M105" s="20"/>
      <c r="N105" s="20"/>
    </row>
    <row r="106" spans="3:14">
      <c r="C106" s="20"/>
      <c r="D106" s="20"/>
      <c r="E106" s="20"/>
      <c r="F106" s="20"/>
      <c r="G106" s="20"/>
      <c r="H106" s="20"/>
      <c r="I106" s="20"/>
      <c r="J106" s="20"/>
      <c r="K106" s="20"/>
      <c r="L106" s="20"/>
      <c r="M106" s="20"/>
      <c r="N106" s="20"/>
    </row>
    <row r="107" spans="3:14">
      <c r="C107" s="20"/>
      <c r="D107" s="20"/>
      <c r="E107" s="20"/>
      <c r="F107" s="20"/>
      <c r="G107" s="20"/>
      <c r="H107" s="20"/>
      <c r="I107" s="20"/>
      <c r="J107" s="20"/>
      <c r="K107" s="20"/>
      <c r="L107" s="20"/>
      <c r="M107" s="20"/>
      <c r="N107" s="20"/>
    </row>
    <row r="108" spans="3:14">
      <c r="C108" s="20"/>
      <c r="D108" s="20"/>
      <c r="E108" s="20"/>
      <c r="F108" s="20"/>
      <c r="G108" s="20"/>
      <c r="H108" s="20"/>
      <c r="I108" s="20"/>
      <c r="J108" s="20"/>
      <c r="K108" s="20"/>
      <c r="L108" s="20"/>
      <c r="M108" s="20"/>
      <c r="N108" s="20"/>
    </row>
    <row r="109" spans="3:14">
      <c r="C109" s="20"/>
      <c r="D109" s="20"/>
      <c r="E109" s="20"/>
      <c r="F109" s="20"/>
      <c r="G109" s="20"/>
      <c r="H109" s="20"/>
      <c r="I109" s="20"/>
      <c r="J109" s="20"/>
      <c r="K109" s="20"/>
      <c r="L109" s="20"/>
      <c r="M109" s="20"/>
      <c r="N109" s="20"/>
    </row>
    <row r="110" spans="3:14">
      <c r="C110" s="20"/>
      <c r="D110" s="20"/>
      <c r="E110" s="20"/>
      <c r="F110" s="20"/>
      <c r="G110" s="20"/>
      <c r="H110" s="20"/>
      <c r="I110" s="20"/>
      <c r="J110" s="20"/>
      <c r="K110" s="20"/>
      <c r="L110" s="20"/>
      <c r="M110" s="20"/>
      <c r="N110" s="20"/>
    </row>
    <row r="111" spans="3:14">
      <c r="C111" s="20"/>
      <c r="D111" s="20"/>
      <c r="E111" s="20"/>
      <c r="F111" s="20"/>
      <c r="G111" s="20"/>
      <c r="H111" s="20"/>
      <c r="I111" s="20"/>
      <c r="J111" s="20"/>
      <c r="K111" s="20"/>
      <c r="L111" s="20"/>
      <c r="M111" s="20"/>
      <c r="N111" s="20"/>
    </row>
    <row r="112" spans="3:15">
      <c r="C112" s="20" t="str">
        <f>_xlfn.DISPIMG("ID_8DEAA1EAD19E40588E7FA02632F05132",1)</f>
        <v>=DISPIMG("ID_8DEAA1EAD19E40588E7FA02632F05132",1)</v>
      </c>
      <c r="D112" s="20"/>
      <c r="E112" s="20"/>
      <c r="F112" s="20"/>
      <c r="G112" s="20"/>
      <c r="H112" s="20"/>
      <c r="I112" s="20"/>
      <c r="J112" s="20"/>
      <c r="K112" s="20"/>
      <c r="L112" s="20"/>
      <c r="M112" s="20"/>
      <c r="N112" s="20"/>
      <c r="O112" s="20"/>
    </row>
    <row r="113" spans="3:15">
      <c r="C113" s="20"/>
      <c r="D113" s="20"/>
      <c r="E113" s="20"/>
      <c r="F113" s="20"/>
      <c r="G113" s="20"/>
      <c r="H113" s="20"/>
      <c r="I113" s="20"/>
      <c r="J113" s="20"/>
      <c r="K113" s="20"/>
      <c r="L113" s="20"/>
      <c r="M113" s="20"/>
      <c r="N113" s="20"/>
      <c r="O113" s="20"/>
    </row>
    <row r="114" spans="3:15">
      <c r="C114" s="20"/>
      <c r="D114" s="20"/>
      <c r="E114" s="20"/>
      <c r="F114" s="20"/>
      <c r="G114" s="20"/>
      <c r="H114" s="20"/>
      <c r="I114" s="20"/>
      <c r="J114" s="20"/>
      <c r="K114" s="20"/>
      <c r="L114" s="20"/>
      <c r="M114" s="20"/>
      <c r="N114" s="20"/>
      <c r="O114" s="20"/>
    </row>
    <row r="115" spans="3:15">
      <c r="C115" s="20"/>
      <c r="D115" s="20"/>
      <c r="E115" s="20"/>
      <c r="F115" s="20"/>
      <c r="G115" s="20"/>
      <c r="H115" s="20"/>
      <c r="I115" s="20"/>
      <c r="J115" s="20"/>
      <c r="K115" s="20"/>
      <c r="L115" s="20"/>
      <c r="M115" s="20"/>
      <c r="N115" s="20"/>
      <c r="O115" s="20"/>
    </row>
    <row r="116" spans="3:15">
      <c r="C116" s="20"/>
      <c r="D116" s="20"/>
      <c r="E116" s="20"/>
      <c r="F116" s="20"/>
      <c r="G116" s="20"/>
      <c r="H116" s="20"/>
      <c r="I116" s="20"/>
      <c r="J116" s="20"/>
      <c r="K116" s="20"/>
      <c r="L116" s="20"/>
      <c r="M116" s="20"/>
      <c r="N116" s="20"/>
      <c r="O116" s="20"/>
    </row>
    <row r="117" spans="3:15">
      <c r="C117" s="20"/>
      <c r="D117" s="20"/>
      <c r="E117" s="20"/>
      <c r="F117" s="20"/>
      <c r="G117" s="20"/>
      <c r="H117" s="20"/>
      <c r="I117" s="20"/>
      <c r="J117" s="20"/>
      <c r="K117" s="20"/>
      <c r="L117" s="20"/>
      <c r="M117" s="20"/>
      <c r="N117" s="20"/>
      <c r="O117" s="20"/>
    </row>
    <row r="118" spans="3:15">
      <c r="C118" s="20"/>
      <c r="D118" s="20"/>
      <c r="E118" s="20"/>
      <c r="F118" s="20"/>
      <c r="G118" s="20"/>
      <c r="H118" s="20"/>
      <c r="I118" s="20"/>
      <c r="J118" s="20"/>
      <c r="K118" s="20"/>
      <c r="L118" s="20"/>
      <c r="M118" s="20"/>
      <c r="N118" s="20"/>
      <c r="O118" s="20"/>
    </row>
    <row r="119" spans="3:15">
      <c r="C119" s="20"/>
      <c r="D119" s="20"/>
      <c r="E119" s="20"/>
      <c r="F119" s="20"/>
      <c r="G119" s="20"/>
      <c r="H119" s="20"/>
      <c r="I119" s="20"/>
      <c r="J119" s="20"/>
      <c r="K119" s="20"/>
      <c r="L119" s="20"/>
      <c r="M119" s="20"/>
      <c r="N119" s="20"/>
      <c r="O119" s="20"/>
    </row>
    <row r="120" spans="3:15">
      <c r="C120" s="20"/>
      <c r="D120" s="20"/>
      <c r="E120" s="20"/>
      <c r="F120" s="20"/>
      <c r="G120" s="20"/>
      <c r="H120" s="20"/>
      <c r="I120" s="20"/>
      <c r="J120" s="20"/>
      <c r="K120" s="20"/>
      <c r="L120" s="20"/>
      <c r="M120" s="20"/>
      <c r="N120" s="20"/>
      <c r="O120" s="20"/>
    </row>
    <row r="121" spans="3:15">
      <c r="C121" s="20"/>
      <c r="D121" s="20"/>
      <c r="E121" s="20"/>
      <c r="F121" s="20"/>
      <c r="G121" s="20"/>
      <c r="H121" s="20"/>
      <c r="I121" s="20"/>
      <c r="J121" s="20"/>
      <c r="K121" s="20"/>
      <c r="L121" s="20"/>
      <c r="M121" s="20"/>
      <c r="N121" s="20"/>
      <c r="O121" s="20"/>
    </row>
    <row r="122" spans="3:15">
      <c r="C122" s="20"/>
      <c r="D122" s="20"/>
      <c r="E122" s="20"/>
      <c r="F122" s="20"/>
      <c r="G122" s="20"/>
      <c r="H122" s="20"/>
      <c r="I122" s="20"/>
      <c r="J122" s="20"/>
      <c r="K122" s="20"/>
      <c r="L122" s="20"/>
      <c r="M122" s="20"/>
      <c r="N122" s="20"/>
      <c r="O122" s="20"/>
    </row>
    <row r="123" spans="3:15">
      <c r="C123" s="20"/>
      <c r="D123" s="20"/>
      <c r="E123" s="20"/>
      <c r="F123" s="20"/>
      <c r="G123" s="20"/>
      <c r="H123" s="20"/>
      <c r="I123" s="20"/>
      <c r="J123" s="20"/>
      <c r="K123" s="20"/>
      <c r="L123" s="20"/>
      <c r="M123" s="20"/>
      <c r="N123" s="20"/>
      <c r="O123" s="20"/>
    </row>
    <row r="124" spans="3:15">
      <c r="C124" s="20"/>
      <c r="D124" s="20"/>
      <c r="E124" s="20"/>
      <c r="F124" s="20"/>
      <c r="G124" s="20"/>
      <c r="H124" s="20"/>
      <c r="I124" s="20"/>
      <c r="J124" s="20"/>
      <c r="K124" s="20"/>
      <c r="L124" s="20"/>
      <c r="M124" s="20"/>
      <c r="N124" s="20"/>
      <c r="O124" s="20"/>
    </row>
    <row r="125" spans="3:15">
      <c r="C125" s="20"/>
      <c r="D125" s="20"/>
      <c r="E125" s="20"/>
      <c r="F125" s="20"/>
      <c r="G125" s="20"/>
      <c r="H125" s="20"/>
      <c r="I125" s="20"/>
      <c r="J125" s="20"/>
      <c r="K125" s="20"/>
      <c r="L125" s="20"/>
      <c r="M125" s="20"/>
      <c r="N125" s="20"/>
      <c r="O125" s="20"/>
    </row>
    <row r="126" spans="3:15">
      <c r="C126" s="20"/>
      <c r="D126" s="20"/>
      <c r="E126" s="20"/>
      <c r="F126" s="20"/>
      <c r="G126" s="20"/>
      <c r="H126" s="20"/>
      <c r="I126" s="20"/>
      <c r="J126" s="20"/>
      <c r="K126" s="20"/>
      <c r="L126" s="20"/>
      <c r="M126" s="20"/>
      <c r="N126" s="20"/>
      <c r="O126" s="20"/>
    </row>
    <row r="127" spans="3:15">
      <c r="C127" s="20"/>
      <c r="D127" s="20"/>
      <c r="E127" s="20"/>
      <c r="F127" s="20"/>
      <c r="G127" s="20"/>
      <c r="H127" s="20"/>
      <c r="I127" s="20"/>
      <c r="J127" s="20"/>
      <c r="K127" s="20"/>
      <c r="L127" s="20"/>
      <c r="M127" s="20"/>
      <c r="N127" s="20"/>
      <c r="O127" s="20"/>
    </row>
    <row r="128" spans="3:15">
      <c r="C128" s="20"/>
      <c r="D128" s="20"/>
      <c r="E128" s="20"/>
      <c r="F128" s="20"/>
      <c r="G128" s="20"/>
      <c r="H128" s="20"/>
      <c r="I128" s="20"/>
      <c r="J128" s="20"/>
      <c r="K128" s="20"/>
      <c r="L128" s="20"/>
      <c r="M128" s="20"/>
      <c r="N128" s="20"/>
      <c r="O128" s="20"/>
    </row>
    <row r="129" spans="3:15">
      <c r="C129" s="20"/>
      <c r="D129" s="20"/>
      <c r="E129" s="20"/>
      <c r="F129" s="20"/>
      <c r="G129" s="20"/>
      <c r="H129" s="20"/>
      <c r="I129" s="20"/>
      <c r="J129" s="20"/>
      <c r="K129" s="20"/>
      <c r="L129" s="20"/>
      <c r="M129" s="20"/>
      <c r="N129" s="20"/>
      <c r="O129" s="20"/>
    </row>
    <row r="130" spans="3:15">
      <c r="C130" s="20"/>
      <c r="D130" s="20"/>
      <c r="E130" s="20"/>
      <c r="F130" s="20"/>
      <c r="G130" s="20"/>
      <c r="H130" s="20"/>
      <c r="I130" s="20"/>
      <c r="J130" s="20"/>
      <c r="K130" s="20"/>
      <c r="L130" s="20"/>
      <c r="M130" s="20"/>
      <c r="N130" s="20"/>
      <c r="O130" s="20"/>
    </row>
    <row r="131" spans="3:15">
      <c r="C131" s="20"/>
      <c r="D131" s="20"/>
      <c r="E131" s="20"/>
      <c r="F131" s="20"/>
      <c r="G131" s="20"/>
      <c r="H131" s="20"/>
      <c r="I131" s="20"/>
      <c r="J131" s="20"/>
      <c r="K131" s="20"/>
      <c r="L131" s="20"/>
      <c r="M131" s="20"/>
      <c r="N131" s="20"/>
      <c r="O131" s="20"/>
    </row>
    <row r="132" spans="3:15">
      <c r="C132" s="20"/>
      <c r="D132" s="20"/>
      <c r="E132" s="20"/>
      <c r="F132" s="20"/>
      <c r="G132" s="20"/>
      <c r="H132" s="20"/>
      <c r="I132" s="20"/>
      <c r="J132" s="20"/>
      <c r="K132" s="20"/>
      <c r="L132" s="20"/>
      <c r="M132" s="20"/>
      <c r="N132" s="20"/>
      <c r="O132" s="20"/>
    </row>
    <row r="134" spans="3:3">
      <c r="C134" s="19" t="s">
        <v>673</v>
      </c>
    </row>
    <row r="135" spans="4:4">
      <c r="D135" s="19" t="s">
        <v>674</v>
      </c>
    </row>
    <row r="136" spans="4:4">
      <c r="D136" s="19" t="s">
        <v>675</v>
      </c>
    </row>
    <row r="137" spans="4:4">
      <c r="D137" s="19" t="s">
        <v>676</v>
      </c>
    </row>
    <row r="139" ht="18" spans="3:14">
      <c r="C139" s="33" t="s">
        <v>677</v>
      </c>
      <c r="D139" s="33"/>
      <c r="E139" s="33"/>
      <c r="F139" s="33"/>
      <c r="G139" s="33"/>
      <c r="H139" s="33"/>
      <c r="I139" s="33"/>
      <c r="J139" s="33"/>
      <c r="K139" s="33"/>
      <c r="L139" s="33"/>
      <c r="M139" s="33"/>
      <c r="N139" s="33"/>
    </row>
    <row r="141" spans="3:15">
      <c r="C141" s="20" t="str">
        <f>_xlfn.DISPIMG("ID_E39DF51C798F403B8EDD4779E8B73C91",1)</f>
        <v>=DISPIMG("ID_E39DF51C798F403B8EDD4779E8B73C91",1)</v>
      </c>
      <c r="D141" s="20"/>
      <c r="E141" s="20"/>
      <c r="F141" s="20"/>
      <c r="G141" s="20"/>
      <c r="H141" s="20"/>
      <c r="I141" s="20"/>
      <c r="J141" s="20"/>
      <c r="K141" s="20"/>
      <c r="L141" s="20"/>
      <c r="M141" s="20"/>
      <c r="N141" s="20"/>
      <c r="O141" s="20"/>
    </row>
    <row r="142" spans="3:15">
      <c r="C142" s="20"/>
      <c r="D142" s="20"/>
      <c r="E142" s="20"/>
      <c r="F142" s="20"/>
      <c r="G142" s="20"/>
      <c r="H142" s="20"/>
      <c r="I142" s="20"/>
      <c r="J142" s="20"/>
      <c r="K142" s="20"/>
      <c r="L142" s="20"/>
      <c r="M142" s="20"/>
      <c r="N142" s="20"/>
      <c r="O142" s="20"/>
    </row>
    <row r="143" spans="3:15">
      <c r="C143" s="20"/>
      <c r="D143" s="20"/>
      <c r="E143" s="20"/>
      <c r="F143" s="20"/>
      <c r="G143" s="20"/>
      <c r="H143" s="20"/>
      <c r="I143" s="20"/>
      <c r="J143" s="20"/>
      <c r="K143" s="20"/>
      <c r="L143" s="20"/>
      <c r="M143" s="20"/>
      <c r="N143" s="20"/>
      <c r="O143" s="20"/>
    </row>
    <row r="144" spans="3:15">
      <c r="C144" s="20"/>
      <c r="D144" s="20"/>
      <c r="E144" s="20"/>
      <c r="F144" s="20"/>
      <c r="G144" s="20"/>
      <c r="H144" s="20"/>
      <c r="I144" s="20"/>
      <c r="J144" s="20"/>
      <c r="K144" s="20"/>
      <c r="L144" s="20"/>
      <c r="M144" s="20"/>
      <c r="N144" s="20"/>
      <c r="O144" s="20"/>
    </row>
    <row r="145" spans="3:15">
      <c r="C145" s="20"/>
      <c r="D145" s="20"/>
      <c r="E145" s="20"/>
      <c r="F145" s="20"/>
      <c r="G145" s="20"/>
      <c r="H145" s="20"/>
      <c r="I145" s="20"/>
      <c r="J145" s="20"/>
      <c r="K145" s="20"/>
      <c r="L145" s="20"/>
      <c r="M145" s="20"/>
      <c r="N145" s="20"/>
      <c r="O145" s="20"/>
    </row>
    <row r="146" spans="3:15">
      <c r="C146" s="20"/>
      <c r="D146" s="20"/>
      <c r="E146" s="20"/>
      <c r="F146" s="20"/>
      <c r="G146" s="20"/>
      <c r="H146" s="20"/>
      <c r="I146" s="20"/>
      <c r="J146" s="20"/>
      <c r="K146" s="20"/>
      <c r="L146" s="20"/>
      <c r="M146" s="20"/>
      <c r="N146" s="20"/>
      <c r="O146" s="20"/>
    </row>
    <row r="147" spans="3:15">
      <c r="C147" s="20"/>
      <c r="D147" s="20"/>
      <c r="E147" s="20"/>
      <c r="F147" s="20"/>
      <c r="G147" s="20"/>
      <c r="H147" s="20"/>
      <c r="I147" s="20"/>
      <c r="J147" s="20"/>
      <c r="K147" s="20"/>
      <c r="L147" s="20"/>
      <c r="M147" s="20"/>
      <c r="N147" s="20"/>
      <c r="O147" s="20"/>
    </row>
    <row r="148" spans="3:15">
      <c r="C148" s="20"/>
      <c r="D148" s="20"/>
      <c r="E148" s="20"/>
      <c r="F148" s="20"/>
      <c r="G148" s="20"/>
      <c r="H148" s="20"/>
      <c r="I148" s="20"/>
      <c r="J148" s="20"/>
      <c r="K148" s="20"/>
      <c r="L148" s="20"/>
      <c r="M148" s="20"/>
      <c r="N148" s="20"/>
      <c r="O148" s="20"/>
    </row>
    <row r="149" spans="3:15">
      <c r="C149" s="20"/>
      <c r="D149" s="20"/>
      <c r="E149" s="20"/>
      <c r="F149" s="20"/>
      <c r="G149" s="20"/>
      <c r="H149" s="20"/>
      <c r="I149" s="20"/>
      <c r="J149" s="20"/>
      <c r="K149" s="20"/>
      <c r="L149" s="20"/>
      <c r="M149" s="20"/>
      <c r="N149" s="20"/>
      <c r="O149" s="20"/>
    </row>
    <row r="150" spans="3:15">
      <c r="C150" s="20"/>
      <c r="D150" s="20"/>
      <c r="E150" s="20"/>
      <c r="F150" s="20"/>
      <c r="G150" s="20"/>
      <c r="H150" s="20"/>
      <c r="I150" s="20"/>
      <c r="J150" s="20"/>
      <c r="K150" s="20"/>
      <c r="L150" s="20"/>
      <c r="M150" s="20"/>
      <c r="N150" s="20"/>
      <c r="O150" s="20"/>
    </row>
    <row r="151" spans="3:15">
      <c r="C151" s="20"/>
      <c r="D151" s="20"/>
      <c r="E151" s="20"/>
      <c r="F151" s="20"/>
      <c r="G151" s="20"/>
      <c r="H151" s="20"/>
      <c r="I151" s="20"/>
      <c r="J151" s="20"/>
      <c r="K151" s="20"/>
      <c r="L151" s="20"/>
      <c r="M151" s="20"/>
      <c r="N151" s="20"/>
      <c r="O151" s="20"/>
    </row>
    <row r="152" spans="3:15">
      <c r="C152" s="20"/>
      <c r="D152" s="20"/>
      <c r="E152" s="20"/>
      <c r="F152" s="20"/>
      <c r="G152" s="20"/>
      <c r="H152" s="20"/>
      <c r="I152" s="20"/>
      <c r="J152" s="20"/>
      <c r="K152" s="20"/>
      <c r="L152" s="20"/>
      <c r="M152" s="20"/>
      <c r="N152" s="20"/>
      <c r="O152" s="20"/>
    </row>
    <row r="153" spans="3:15">
      <c r="C153" s="20"/>
      <c r="D153" s="20"/>
      <c r="E153" s="20"/>
      <c r="F153" s="20"/>
      <c r="G153" s="20"/>
      <c r="H153" s="20"/>
      <c r="I153" s="20"/>
      <c r="J153" s="20"/>
      <c r="K153" s="20"/>
      <c r="L153" s="20"/>
      <c r="M153" s="20"/>
      <c r="N153" s="20"/>
      <c r="O153" s="20"/>
    </row>
    <row r="154" spans="3:15">
      <c r="C154" s="20"/>
      <c r="D154" s="20"/>
      <c r="E154" s="20"/>
      <c r="F154" s="20"/>
      <c r="G154" s="20"/>
      <c r="H154" s="20"/>
      <c r="I154" s="20"/>
      <c r="J154" s="20"/>
      <c r="K154" s="20"/>
      <c r="L154" s="20"/>
      <c r="M154" s="20"/>
      <c r="N154" s="20"/>
      <c r="O154" s="20"/>
    </row>
    <row r="155" spans="3:15">
      <c r="C155" s="20"/>
      <c r="D155" s="20"/>
      <c r="E155" s="20"/>
      <c r="F155" s="20"/>
      <c r="G155" s="20"/>
      <c r="H155" s="20"/>
      <c r="I155" s="20"/>
      <c r="J155" s="20"/>
      <c r="K155" s="20"/>
      <c r="L155" s="20"/>
      <c r="M155" s="20"/>
      <c r="N155" s="20"/>
      <c r="O155" s="20"/>
    </row>
    <row r="156" spans="3:15">
      <c r="C156" s="20"/>
      <c r="D156" s="20"/>
      <c r="E156" s="20"/>
      <c r="F156" s="20"/>
      <c r="G156" s="20"/>
      <c r="H156" s="20"/>
      <c r="I156" s="20"/>
      <c r="J156" s="20"/>
      <c r="K156" s="20"/>
      <c r="L156" s="20"/>
      <c r="M156" s="20"/>
      <c r="N156" s="20"/>
      <c r="O156" s="20"/>
    </row>
    <row r="157" spans="3:15">
      <c r="C157" s="20"/>
      <c r="D157" s="20"/>
      <c r="E157" s="20"/>
      <c r="F157" s="20"/>
      <c r="G157" s="20"/>
      <c r="H157" s="20"/>
      <c r="I157" s="20"/>
      <c r="J157" s="20"/>
      <c r="K157" s="20"/>
      <c r="L157" s="20"/>
      <c r="M157" s="20"/>
      <c r="N157" s="20"/>
      <c r="O157" s="20"/>
    </row>
    <row r="158" spans="3:15">
      <c r="C158" s="20"/>
      <c r="D158" s="20"/>
      <c r="E158" s="20"/>
      <c r="F158" s="20"/>
      <c r="G158" s="20"/>
      <c r="H158" s="20"/>
      <c r="I158" s="20"/>
      <c r="J158" s="20"/>
      <c r="K158" s="20"/>
      <c r="L158" s="20"/>
      <c r="M158" s="20"/>
      <c r="N158" s="20"/>
      <c r="O158" s="20"/>
    </row>
    <row r="159" spans="3:15">
      <c r="C159" s="20"/>
      <c r="D159" s="20"/>
      <c r="E159" s="20"/>
      <c r="F159" s="20"/>
      <c r="G159" s="20"/>
      <c r="H159" s="20"/>
      <c r="I159" s="20"/>
      <c r="J159" s="20"/>
      <c r="K159" s="20"/>
      <c r="L159" s="20"/>
      <c r="M159" s="20"/>
      <c r="N159" s="20"/>
      <c r="O159" s="20"/>
    </row>
    <row r="160" spans="3:15">
      <c r="C160" s="20"/>
      <c r="D160" s="20"/>
      <c r="E160" s="20"/>
      <c r="F160" s="20"/>
      <c r="G160" s="20"/>
      <c r="H160" s="20"/>
      <c r="I160" s="20"/>
      <c r="J160" s="20"/>
      <c r="K160" s="20"/>
      <c r="L160" s="20"/>
      <c r="M160" s="20"/>
      <c r="N160" s="20"/>
      <c r="O160" s="20"/>
    </row>
    <row r="162" spans="4:4">
      <c r="D162" s="19" t="s">
        <v>678</v>
      </c>
    </row>
    <row r="163" spans="5:5">
      <c r="E163" s="19" t="s">
        <v>679</v>
      </c>
    </row>
    <row r="164" spans="6:7">
      <c r="F164" s="19" t="s">
        <v>680</v>
      </c>
      <c r="G164" s="19" t="s">
        <v>681</v>
      </c>
    </row>
    <row r="165" spans="7:7">
      <c r="G165" s="19" t="s">
        <v>682</v>
      </c>
    </row>
    <row r="166" spans="6:7">
      <c r="F166" s="19" t="s">
        <v>523</v>
      </c>
      <c r="G166" s="19" t="s">
        <v>683</v>
      </c>
    </row>
    <row r="167" spans="7:7">
      <c r="G167" s="19" t="s">
        <v>684</v>
      </c>
    </row>
    <row r="168" spans="6:7">
      <c r="F168" s="19" t="s">
        <v>685</v>
      </c>
      <c r="G168" s="19" t="s">
        <v>686</v>
      </c>
    </row>
    <row r="169" spans="7:7">
      <c r="G169" s="19" t="s">
        <v>687</v>
      </c>
    </row>
    <row r="171" spans="6:7">
      <c r="F171" s="19" t="s">
        <v>688</v>
      </c>
      <c r="G171" s="19" t="s">
        <v>689</v>
      </c>
    </row>
    <row r="174" ht="18" spans="3:14">
      <c r="C174" s="33" t="s">
        <v>690</v>
      </c>
      <c r="D174" s="33"/>
      <c r="E174" s="33"/>
      <c r="F174" s="33"/>
      <c r="G174" s="33"/>
      <c r="H174" s="33"/>
      <c r="I174" s="33"/>
      <c r="J174" s="33"/>
      <c r="K174" s="33"/>
      <c r="L174" s="33"/>
      <c r="M174" s="33"/>
      <c r="N174" s="33"/>
    </row>
    <row r="176" spans="3:14">
      <c r="C176" s="20" t="str">
        <f>_xlfn.DISPIMG("ID_EFD223C02742452684A0B1C457298587",1)</f>
        <v>=DISPIMG("ID_EFD223C02742452684A0B1C457298587",1)</v>
      </c>
      <c r="D176" s="20"/>
      <c r="E176" s="20"/>
      <c r="F176" s="20"/>
      <c r="G176" s="20"/>
      <c r="H176" s="20"/>
      <c r="I176" s="20"/>
      <c r="J176" s="20"/>
      <c r="K176" s="20"/>
      <c r="L176" s="20"/>
      <c r="M176" s="20"/>
      <c r="N176" s="20"/>
    </row>
    <row r="177" spans="3:14">
      <c r="C177" s="20"/>
      <c r="D177" s="20"/>
      <c r="E177" s="20"/>
      <c r="F177" s="20"/>
      <c r="G177" s="20"/>
      <c r="H177" s="20"/>
      <c r="I177" s="20"/>
      <c r="J177" s="20"/>
      <c r="K177" s="20"/>
      <c r="L177" s="20"/>
      <c r="M177" s="20"/>
      <c r="N177" s="20"/>
    </row>
    <row r="178" spans="3:14">
      <c r="C178" s="20"/>
      <c r="D178" s="20"/>
      <c r="E178" s="20"/>
      <c r="F178" s="20"/>
      <c r="G178" s="20"/>
      <c r="H178" s="20"/>
      <c r="I178" s="20"/>
      <c r="J178" s="20"/>
      <c r="K178" s="20"/>
      <c r="L178" s="20"/>
      <c r="M178" s="20"/>
      <c r="N178" s="20"/>
    </row>
    <row r="179" spans="3:14">
      <c r="C179" s="20"/>
      <c r="D179" s="20"/>
      <c r="E179" s="20"/>
      <c r="F179" s="20"/>
      <c r="G179" s="20"/>
      <c r="H179" s="20"/>
      <c r="I179" s="20"/>
      <c r="J179" s="20"/>
      <c r="K179" s="20"/>
      <c r="L179" s="20"/>
      <c r="M179" s="20"/>
      <c r="N179" s="20"/>
    </row>
    <row r="180" spans="3:14">
      <c r="C180" s="20"/>
      <c r="D180" s="20"/>
      <c r="E180" s="20"/>
      <c r="F180" s="20"/>
      <c r="G180" s="20"/>
      <c r="H180" s="20"/>
      <c r="I180" s="20"/>
      <c r="J180" s="20"/>
      <c r="K180" s="20"/>
      <c r="L180" s="20"/>
      <c r="M180" s="20"/>
      <c r="N180" s="20"/>
    </row>
    <row r="181" spans="3:14">
      <c r="C181" s="20"/>
      <c r="D181" s="20"/>
      <c r="E181" s="20"/>
      <c r="F181" s="20"/>
      <c r="G181" s="20"/>
      <c r="H181" s="20"/>
      <c r="I181" s="20"/>
      <c r="J181" s="20"/>
      <c r="K181" s="20"/>
      <c r="L181" s="20"/>
      <c r="M181" s="20"/>
      <c r="N181" s="20"/>
    </row>
    <row r="182" spans="3:14">
      <c r="C182" s="20"/>
      <c r="D182" s="20"/>
      <c r="E182" s="20"/>
      <c r="F182" s="20"/>
      <c r="G182" s="20"/>
      <c r="H182" s="20"/>
      <c r="I182" s="20"/>
      <c r="J182" s="20"/>
      <c r="K182" s="20"/>
      <c r="L182" s="20"/>
      <c r="M182" s="20"/>
      <c r="N182" s="20"/>
    </row>
    <row r="183" spans="3:14">
      <c r="C183" s="20"/>
      <c r="D183" s="20"/>
      <c r="E183" s="20"/>
      <c r="F183" s="20"/>
      <c r="G183" s="20"/>
      <c r="H183" s="20"/>
      <c r="I183" s="20"/>
      <c r="J183" s="20"/>
      <c r="K183" s="20"/>
      <c r="L183" s="20"/>
      <c r="M183" s="20"/>
      <c r="N183" s="20"/>
    </row>
    <row r="184" spans="3:14">
      <c r="C184" s="20"/>
      <c r="D184" s="20"/>
      <c r="E184" s="20"/>
      <c r="F184" s="20"/>
      <c r="G184" s="20"/>
      <c r="H184" s="20"/>
      <c r="I184" s="20"/>
      <c r="J184" s="20"/>
      <c r="K184" s="20"/>
      <c r="L184" s="20"/>
      <c r="M184" s="20"/>
      <c r="N184" s="20"/>
    </row>
    <row r="185" spans="3:14">
      <c r="C185" s="20"/>
      <c r="D185" s="20"/>
      <c r="E185" s="20"/>
      <c r="F185" s="20"/>
      <c r="G185" s="20"/>
      <c r="H185" s="20"/>
      <c r="I185" s="20"/>
      <c r="J185" s="20"/>
      <c r="K185" s="20"/>
      <c r="L185" s="20"/>
      <c r="M185" s="20"/>
      <c r="N185" s="20"/>
    </row>
    <row r="186" spans="3:14">
      <c r="C186" s="20"/>
      <c r="D186" s="20"/>
      <c r="E186" s="20"/>
      <c r="F186" s="20"/>
      <c r="G186" s="20"/>
      <c r="H186" s="20"/>
      <c r="I186" s="20"/>
      <c r="J186" s="20"/>
      <c r="K186" s="20"/>
      <c r="L186" s="20"/>
      <c r="M186" s="20"/>
      <c r="N186" s="20"/>
    </row>
    <row r="187" spans="3:14">
      <c r="C187" s="20"/>
      <c r="D187" s="20"/>
      <c r="E187" s="20"/>
      <c r="F187" s="20"/>
      <c r="G187" s="20"/>
      <c r="H187" s="20"/>
      <c r="I187" s="20"/>
      <c r="J187" s="20"/>
      <c r="K187" s="20"/>
      <c r="L187" s="20"/>
      <c r="M187" s="20"/>
      <c r="N187" s="20"/>
    </row>
    <row r="188" spans="3:14">
      <c r="C188" s="20"/>
      <c r="D188" s="20"/>
      <c r="E188" s="20"/>
      <c r="F188" s="20"/>
      <c r="G188" s="20"/>
      <c r="H188" s="20"/>
      <c r="I188" s="20"/>
      <c r="J188" s="20"/>
      <c r="K188" s="20"/>
      <c r="L188" s="20"/>
      <c r="M188" s="20"/>
      <c r="N188" s="20"/>
    </row>
    <row r="189" spans="3:14">
      <c r="C189" s="20"/>
      <c r="D189" s="20"/>
      <c r="E189" s="20"/>
      <c r="F189" s="20"/>
      <c r="G189" s="20"/>
      <c r="H189" s="20"/>
      <c r="I189" s="20"/>
      <c r="J189" s="20"/>
      <c r="K189" s="20"/>
      <c r="L189" s="20"/>
      <c r="M189" s="20"/>
      <c r="N189" s="20"/>
    </row>
    <row r="190" spans="3:14">
      <c r="C190" s="20"/>
      <c r="D190" s="20"/>
      <c r="E190" s="20"/>
      <c r="F190" s="20"/>
      <c r="G190" s="20"/>
      <c r="H190" s="20"/>
      <c r="I190" s="20"/>
      <c r="J190" s="20"/>
      <c r="K190" s="20"/>
      <c r="L190" s="20"/>
      <c r="M190" s="20"/>
      <c r="N190" s="20"/>
    </row>
    <row r="191" spans="3:14">
      <c r="C191" s="20"/>
      <c r="D191" s="20"/>
      <c r="E191" s="20"/>
      <c r="F191" s="20"/>
      <c r="G191" s="20"/>
      <c r="H191" s="20"/>
      <c r="I191" s="20"/>
      <c r="J191" s="20"/>
      <c r="K191" s="20"/>
      <c r="L191" s="20"/>
      <c r="M191" s="20"/>
      <c r="N191" s="20"/>
    </row>
    <row r="192" spans="3:14">
      <c r="C192" s="20"/>
      <c r="D192" s="20"/>
      <c r="E192" s="20"/>
      <c r="F192" s="20"/>
      <c r="G192" s="20"/>
      <c r="H192" s="20"/>
      <c r="I192" s="20"/>
      <c r="J192" s="20"/>
      <c r="K192" s="20"/>
      <c r="L192" s="20"/>
      <c r="M192" s="20"/>
      <c r="N192" s="20"/>
    </row>
    <row r="193" spans="3:14">
      <c r="C193" s="20"/>
      <c r="D193" s="20"/>
      <c r="E193" s="20"/>
      <c r="F193" s="20"/>
      <c r="G193" s="20"/>
      <c r="H193" s="20"/>
      <c r="I193" s="20"/>
      <c r="J193" s="20"/>
      <c r="K193" s="20"/>
      <c r="L193" s="20"/>
      <c r="M193" s="20"/>
      <c r="N193" s="20"/>
    </row>
    <row r="196" spans="4:4">
      <c r="D196" s="19" t="s">
        <v>691</v>
      </c>
    </row>
    <row r="197" spans="5:5">
      <c r="E197" s="19" t="s">
        <v>679</v>
      </c>
    </row>
    <row r="198" spans="6:7">
      <c r="F198" s="19" t="s">
        <v>680</v>
      </c>
      <c r="G198" s="19" t="s">
        <v>692</v>
      </c>
    </row>
    <row r="199" spans="7:7">
      <c r="G199" s="19" t="s">
        <v>682</v>
      </c>
    </row>
    <row r="200" spans="6:7">
      <c r="F200" s="19" t="s">
        <v>523</v>
      </c>
      <c r="G200" s="19" t="s">
        <v>693</v>
      </c>
    </row>
    <row r="201" spans="7:7">
      <c r="G201" s="19" t="s">
        <v>684</v>
      </c>
    </row>
    <row r="202" spans="6:7">
      <c r="F202" s="19" t="s">
        <v>685</v>
      </c>
      <c r="G202" s="19" t="s">
        <v>686</v>
      </c>
    </row>
    <row r="203" ht="16" customHeight="1" spans="7:7">
      <c r="G203" s="19" t="s">
        <v>687</v>
      </c>
    </row>
    <row r="204" ht="16" customHeight="1"/>
    <row r="205" ht="16" customHeight="1" spans="6:7">
      <c r="F205" s="19" t="s">
        <v>688</v>
      </c>
      <c r="G205" s="19" t="s">
        <v>694</v>
      </c>
    </row>
    <row r="206" ht="16" customHeight="1"/>
    <row r="207" ht="16" customHeight="1"/>
    <row r="208" ht="16" customHeight="1"/>
    <row r="209" ht="18" spans="3:14">
      <c r="C209" s="33" t="s">
        <v>695</v>
      </c>
      <c r="D209" s="33"/>
      <c r="E209" s="33"/>
      <c r="F209" s="33"/>
      <c r="G209" s="33"/>
      <c r="H209" s="33"/>
      <c r="I209" s="33"/>
      <c r="J209" s="33"/>
      <c r="K209" s="33"/>
      <c r="L209" s="33"/>
      <c r="M209" s="33"/>
      <c r="N209" s="33"/>
    </row>
    <row r="210" ht="16" customHeight="1"/>
    <row r="211" ht="16" customHeight="1" spans="3:14">
      <c r="C211" s="20" t="str">
        <f>_xlfn.DISPIMG("ID_B228CABD41174E39A18E158B74DBC064",1)</f>
        <v>=DISPIMG("ID_B228CABD41174E39A18E158B74DBC064",1)</v>
      </c>
      <c r="D211" s="20"/>
      <c r="E211" s="20"/>
      <c r="F211" s="20"/>
      <c r="G211" s="20"/>
      <c r="H211" s="20"/>
      <c r="I211" s="20"/>
      <c r="J211" s="20"/>
      <c r="K211" s="20"/>
      <c r="L211" s="20"/>
      <c r="M211" s="20"/>
      <c r="N211" s="20"/>
    </row>
    <row r="212" ht="16" customHeight="1" spans="3:14">
      <c r="C212" s="20"/>
      <c r="D212" s="20"/>
      <c r="E212" s="20"/>
      <c r="F212" s="20"/>
      <c r="G212" s="20"/>
      <c r="H212" s="20"/>
      <c r="I212" s="20"/>
      <c r="J212" s="20"/>
      <c r="K212" s="20"/>
      <c r="L212" s="20"/>
      <c r="M212" s="20"/>
      <c r="N212" s="20"/>
    </row>
    <row r="213" ht="16" customHeight="1" spans="3:14">
      <c r="C213" s="20"/>
      <c r="D213" s="20"/>
      <c r="E213" s="20"/>
      <c r="F213" s="20"/>
      <c r="G213" s="20"/>
      <c r="H213" s="20"/>
      <c r="I213" s="20"/>
      <c r="J213" s="20"/>
      <c r="K213" s="20"/>
      <c r="L213" s="20"/>
      <c r="M213" s="20"/>
      <c r="N213" s="20"/>
    </row>
    <row r="214" ht="16" customHeight="1" spans="3:14">
      <c r="C214" s="20"/>
      <c r="D214" s="20"/>
      <c r="E214" s="20"/>
      <c r="F214" s="20"/>
      <c r="G214" s="20"/>
      <c r="H214" s="20"/>
      <c r="I214" s="20"/>
      <c r="J214" s="20"/>
      <c r="K214" s="20"/>
      <c r="L214" s="20"/>
      <c r="M214" s="20"/>
      <c r="N214" s="20"/>
    </row>
    <row r="215" ht="16" customHeight="1" spans="3:14">
      <c r="C215" s="20"/>
      <c r="D215" s="20"/>
      <c r="E215" s="20"/>
      <c r="F215" s="20"/>
      <c r="G215" s="20"/>
      <c r="H215" s="20"/>
      <c r="I215" s="20"/>
      <c r="J215" s="20"/>
      <c r="K215" s="20"/>
      <c r="L215" s="20"/>
      <c r="M215" s="20"/>
      <c r="N215" s="20"/>
    </row>
    <row r="216" ht="16" customHeight="1" spans="3:14">
      <c r="C216" s="20"/>
      <c r="D216" s="20"/>
      <c r="E216" s="20"/>
      <c r="F216" s="20"/>
      <c r="G216" s="20"/>
      <c r="H216" s="20"/>
      <c r="I216" s="20"/>
      <c r="J216" s="20"/>
      <c r="K216" s="20"/>
      <c r="L216" s="20"/>
      <c r="M216" s="20"/>
      <c r="N216" s="20"/>
    </row>
    <row r="217" ht="16" customHeight="1" spans="3:14">
      <c r="C217" s="20"/>
      <c r="D217" s="20"/>
      <c r="E217" s="20"/>
      <c r="F217" s="20"/>
      <c r="G217" s="20"/>
      <c r="H217" s="20"/>
      <c r="I217" s="20"/>
      <c r="J217" s="20"/>
      <c r="K217" s="20"/>
      <c r="L217" s="20"/>
      <c r="M217" s="20"/>
      <c r="N217" s="20"/>
    </row>
    <row r="218" ht="16" customHeight="1" spans="3:14">
      <c r="C218" s="20"/>
      <c r="D218" s="20"/>
      <c r="E218" s="20"/>
      <c r="F218" s="20"/>
      <c r="G218" s="20"/>
      <c r="H218" s="20"/>
      <c r="I218" s="20"/>
      <c r="J218" s="20"/>
      <c r="K218" s="20"/>
      <c r="L218" s="20"/>
      <c r="M218" s="20"/>
      <c r="N218" s="20"/>
    </row>
    <row r="219" ht="16" customHeight="1" spans="3:14">
      <c r="C219" s="20"/>
      <c r="D219" s="20"/>
      <c r="E219" s="20"/>
      <c r="F219" s="20"/>
      <c r="G219" s="20"/>
      <c r="H219" s="20"/>
      <c r="I219" s="20"/>
      <c r="J219" s="20"/>
      <c r="K219" s="20"/>
      <c r="L219" s="20"/>
      <c r="M219" s="20"/>
      <c r="N219" s="20"/>
    </row>
    <row r="220" ht="16" customHeight="1" spans="3:14">
      <c r="C220" s="20"/>
      <c r="D220" s="20"/>
      <c r="E220" s="20"/>
      <c r="F220" s="20"/>
      <c r="G220" s="20"/>
      <c r="H220" s="20"/>
      <c r="I220" s="20"/>
      <c r="J220" s="20"/>
      <c r="K220" s="20"/>
      <c r="L220" s="20"/>
      <c r="M220" s="20"/>
      <c r="N220" s="20"/>
    </row>
    <row r="221" ht="16" customHeight="1" spans="3:14">
      <c r="C221" s="20"/>
      <c r="D221" s="20"/>
      <c r="E221" s="20"/>
      <c r="F221" s="20"/>
      <c r="G221" s="20"/>
      <c r="H221" s="20"/>
      <c r="I221" s="20"/>
      <c r="J221" s="20"/>
      <c r="K221" s="20"/>
      <c r="L221" s="20"/>
      <c r="M221" s="20"/>
      <c r="N221" s="20"/>
    </row>
    <row r="222" ht="16" customHeight="1" spans="3:14">
      <c r="C222" s="20"/>
      <c r="D222" s="20"/>
      <c r="E222" s="20"/>
      <c r="F222" s="20"/>
      <c r="G222" s="20"/>
      <c r="H222" s="20"/>
      <c r="I222" s="20"/>
      <c r="J222" s="20"/>
      <c r="K222" s="20"/>
      <c r="L222" s="20"/>
      <c r="M222" s="20"/>
      <c r="N222" s="20"/>
    </row>
    <row r="223" ht="16" customHeight="1" spans="3:14">
      <c r="C223" s="20"/>
      <c r="D223" s="20"/>
      <c r="E223" s="20"/>
      <c r="F223" s="20"/>
      <c r="G223" s="20"/>
      <c r="H223" s="20"/>
      <c r="I223" s="20"/>
      <c r="J223" s="20"/>
      <c r="K223" s="20"/>
      <c r="L223" s="20"/>
      <c r="M223" s="20"/>
      <c r="N223" s="20"/>
    </row>
    <row r="224" ht="16" customHeight="1" spans="3:14">
      <c r="C224" s="20"/>
      <c r="D224" s="20"/>
      <c r="E224" s="20"/>
      <c r="F224" s="20"/>
      <c r="G224" s="20"/>
      <c r="H224" s="20"/>
      <c r="I224" s="20"/>
      <c r="J224" s="20"/>
      <c r="K224" s="20"/>
      <c r="L224" s="20"/>
      <c r="M224" s="20"/>
      <c r="N224" s="20"/>
    </row>
    <row r="225" ht="16" customHeight="1" spans="3:14">
      <c r="C225" s="20"/>
      <c r="D225" s="20"/>
      <c r="E225" s="20"/>
      <c r="F225" s="20"/>
      <c r="G225" s="20"/>
      <c r="H225" s="20"/>
      <c r="I225" s="20"/>
      <c r="J225" s="20"/>
      <c r="K225" s="20"/>
      <c r="L225" s="20"/>
      <c r="M225" s="20"/>
      <c r="N225" s="20"/>
    </row>
    <row r="226" ht="16" customHeight="1" spans="4:4">
      <c r="D226" s="19" t="s">
        <v>696</v>
      </c>
    </row>
    <row r="227" ht="16" customHeight="1" spans="5:5">
      <c r="E227" s="19" t="s">
        <v>697</v>
      </c>
    </row>
    <row r="228" ht="16" customHeight="1"/>
    <row r="229" ht="16" customHeight="1"/>
    <row r="230" ht="18" spans="2:14">
      <c r="B230" s="33" t="s">
        <v>698</v>
      </c>
      <c r="C230" s="33"/>
      <c r="D230" s="33"/>
      <c r="E230" s="33"/>
      <c r="F230" s="33"/>
      <c r="G230" s="33"/>
      <c r="H230" s="33"/>
      <c r="I230" s="33"/>
      <c r="J230" s="33"/>
      <c r="K230" s="33"/>
      <c r="L230" s="33"/>
      <c r="M230" s="33"/>
      <c r="N230" s="33"/>
    </row>
    <row r="231" ht="16" customHeight="1"/>
    <row r="232" ht="16" customHeight="1" spans="3:14">
      <c r="C232" s="20" t="str">
        <f>_xlfn.DISPIMG("ID_850CE8C9FA26477D948F3193EADC1812",1)</f>
        <v>=DISPIMG("ID_850CE8C9FA26477D948F3193EADC1812",1)</v>
      </c>
      <c r="D232" s="20"/>
      <c r="E232" s="20"/>
      <c r="F232" s="20"/>
      <c r="G232" s="20"/>
      <c r="H232" s="20"/>
      <c r="I232" s="20"/>
      <c r="J232" s="20"/>
      <c r="K232" s="20"/>
      <c r="L232" s="20"/>
      <c r="M232" s="20"/>
      <c r="N232" s="20"/>
    </row>
    <row r="233" ht="16" customHeight="1" spans="3:14">
      <c r="C233" s="20"/>
      <c r="D233" s="20"/>
      <c r="E233" s="20"/>
      <c r="F233" s="20"/>
      <c r="G233" s="20"/>
      <c r="H233" s="20"/>
      <c r="I233" s="20"/>
      <c r="J233" s="20"/>
      <c r="K233" s="20"/>
      <c r="L233" s="20"/>
      <c r="M233" s="20"/>
      <c r="N233" s="20"/>
    </row>
    <row r="234" ht="16" customHeight="1" spans="3:14">
      <c r="C234" s="20"/>
      <c r="D234" s="20"/>
      <c r="E234" s="20"/>
      <c r="F234" s="20"/>
      <c r="G234" s="20"/>
      <c r="H234" s="20"/>
      <c r="I234" s="20"/>
      <c r="J234" s="20"/>
      <c r="K234" s="20"/>
      <c r="L234" s="20"/>
      <c r="M234" s="20"/>
      <c r="N234" s="20"/>
    </row>
    <row r="235" ht="16" customHeight="1" spans="3:14">
      <c r="C235" s="20"/>
      <c r="D235" s="20"/>
      <c r="E235" s="20"/>
      <c r="F235" s="20"/>
      <c r="G235" s="20"/>
      <c r="H235" s="20"/>
      <c r="I235" s="20"/>
      <c r="J235" s="20"/>
      <c r="K235" s="20"/>
      <c r="L235" s="20"/>
      <c r="M235" s="20"/>
      <c r="N235" s="20"/>
    </row>
    <row r="236" ht="16" customHeight="1" spans="3:14">
      <c r="C236" s="20"/>
      <c r="D236" s="20"/>
      <c r="E236" s="20"/>
      <c r="F236" s="20"/>
      <c r="G236" s="20"/>
      <c r="H236" s="20"/>
      <c r="I236" s="20"/>
      <c r="J236" s="20"/>
      <c r="K236" s="20"/>
      <c r="L236" s="20"/>
      <c r="M236" s="20"/>
      <c r="N236" s="20"/>
    </row>
    <row r="237" ht="16" customHeight="1" spans="3:14">
      <c r="C237" s="20"/>
      <c r="D237" s="20"/>
      <c r="E237" s="20"/>
      <c r="F237" s="20"/>
      <c r="G237" s="20"/>
      <c r="H237" s="20"/>
      <c r="I237" s="20"/>
      <c r="J237" s="20"/>
      <c r="K237" s="20"/>
      <c r="L237" s="20"/>
      <c r="M237" s="20"/>
      <c r="N237" s="20"/>
    </row>
    <row r="238" ht="16" customHeight="1" spans="3:14">
      <c r="C238" s="20"/>
      <c r="D238" s="20"/>
      <c r="E238" s="20"/>
      <c r="F238" s="20"/>
      <c r="G238" s="20"/>
      <c r="H238" s="20"/>
      <c r="I238" s="20"/>
      <c r="J238" s="20"/>
      <c r="K238" s="20"/>
      <c r="L238" s="20"/>
      <c r="M238" s="20"/>
      <c r="N238" s="20"/>
    </row>
    <row r="239" ht="16" customHeight="1" spans="3:14">
      <c r="C239" s="20"/>
      <c r="D239" s="20"/>
      <c r="E239" s="20"/>
      <c r="F239" s="20"/>
      <c r="G239" s="20"/>
      <c r="H239" s="20"/>
      <c r="I239" s="20"/>
      <c r="J239" s="20"/>
      <c r="K239" s="20"/>
      <c r="L239" s="20"/>
      <c r="M239" s="20"/>
      <c r="N239" s="20"/>
    </row>
    <row r="240" ht="16" customHeight="1" spans="3:14">
      <c r="C240" s="20"/>
      <c r="D240" s="20"/>
      <c r="E240" s="20"/>
      <c r="F240" s="20"/>
      <c r="G240" s="20"/>
      <c r="H240" s="20"/>
      <c r="I240" s="20"/>
      <c r="J240" s="20"/>
      <c r="K240" s="20"/>
      <c r="L240" s="20"/>
      <c r="M240" s="20"/>
      <c r="N240" s="20"/>
    </row>
    <row r="241" ht="16" customHeight="1" spans="3:14">
      <c r="C241" s="20"/>
      <c r="D241" s="20"/>
      <c r="E241" s="20"/>
      <c r="F241" s="20"/>
      <c r="G241" s="20"/>
      <c r="H241" s="20"/>
      <c r="I241" s="20"/>
      <c r="J241" s="20"/>
      <c r="K241" s="20"/>
      <c r="L241" s="20"/>
      <c r="M241" s="20"/>
      <c r="N241" s="20"/>
    </row>
    <row r="242" ht="16" customHeight="1" spans="3:14">
      <c r="C242" s="20"/>
      <c r="D242" s="20"/>
      <c r="E242" s="20"/>
      <c r="F242" s="20"/>
      <c r="G242" s="20"/>
      <c r="H242" s="20"/>
      <c r="I242" s="20"/>
      <c r="J242" s="20"/>
      <c r="K242" s="20"/>
      <c r="L242" s="20"/>
      <c r="M242" s="20"/>
      <c r="N242" s="20"/>
    </row>
    <row r="243" ht="16" customHeight="1" spans="3:14">
      <c r="C243" s="20"/>
      <c r="D243" s="20"/>
      <c r="E243" s="20"/>
      <c r="F243" s="20"/>
      <c r="G243" s="20"/>
      <c r="H243" s="20"/>
      <c r="I243" s="20"/>
      <c r="J243" s="20"/>
      <c r="K243" s="20"/>
      <c r="L243" s="20"/>
      <c r="M243" s="20"/>
      <c r="N243" s="20"/>
    </row>
    <row r="244" ht="16" customHeight="1" spans="3:14">
      <c r="C244" s="20"/>
      <c r="D244" s="20"/>
      <c r="E244" s="20"/>
      <c r="F244" s="20"/>
      <c r="G244" s="20"/>
      <c r="H244" s="20"/>
      <c r="I244" s="20"/>
      <c r="J244" s="20"/>
      <c r="K244" s="20"/>
      <c r="L244" s="20"/>
      <c r="M244" s="20"/>
      <c r="N244" s="20"/>
    </row>
    <row r="245" ht="16" customHeight="1" spans="3:14">
      <c r="C245" s="20"/>
      <c r="D245" s="20"/>
      <c r="E245" s="20"/>
      <c r="F245" s="20"/>
      <c r="G245" s="20"/>
      <c r="H245" s="20"/>
      <c r="I245" s="20"/>
      <c r="J245" s="20"/>
      <c r="K245" s="20"/>
      <c r="L245" s="20"/>
      <c r="M245" s="20"/>
      <c r="N245" s="20"/>
    </row>
    <row r="246" ht="16" customHeight="1" spans="3:14">
      <c r="C246" s="20"/>
      <c r="D246" s="20"/>
      <c r="E246" s="20"/>
      <c r="F246" s="20"/>
      <c r="G246" s="20"/>
      <c r="H246" s="20"/>
      <c r="I246" s="20"/>
      <c r="J246" s="20"/>
      <c r="K246" s="20"/>
      <c r="L246" s="20"/>
      <c r="M246" s="20"/>
      <c r="N246" s="20"/>
    </row>
    <row r="247" ht="16" customHeight="1"/>
    <row r="248" ht="16" customHeight="1" spans="3:3">
      <c r="C248" s="19" t="s">
        <v>699</v>
      </c>
    </row>
    <row r="249" ht="16" customHeight="1" spans="4:4">
      <c r="D249" s="19" t="s">
        <v>700</v>
      </c>
    </row>
    <row r="250" ht="16" customHeight="1"/>
    <row r="251" ht="18" spans="3:14">
      <c r="C251" s="33" t="s">
        <v>701</v>
      </c>
      <c r="D251" s="33"/>
      <c r="E251" s="33"/>
      <c r="F251" s="33"/>
      <c r="G251" s="33"/>
      <c r="H251" s="33"/>
      <c r="I251" s="33"/>
      <c r="J251" s="33"/>
      <c r="K251" s="33"/>
      <c r="L251" s="33"/>
      <c r="M251" s="33"/>
      <c r="N251" s="33"/>
    </row>
    <row r="252" ht="16" customHeight="1"/>
    <row r="253" ht="16" customHeight="1" spans="3:14">
      <c r="C253" s="20" t="str">
        <f>_xlfn.DISPIMG("ID_3DD14B70E6854765BA3D37958A49ED08",1)</f>
        <v>=DISPIMG("ID_3DD14B70E6854765BA3D37958A49ED08",1)</v>
      </c>
      <c r="D253" s="20"/>
      <c r="E253" s="20"/>
      <c r="F253" s="20"/>
      <c r="G253" s="20"/>
      <c r="H253" s="20"/>
      <c r="I253" s="20"/>
      <c r="J253" s="20"/>
      <c r="K253" s="20"/>
      <c r="L253" s="20"/>
      <c r="M253" s="20"/>
      <c r="N253" s="20"/>
    </row>
    <row r="254" ht="16" customHeight="1" spans="3:14">
      <c r="C254" s="20"/>
      <c r="D254" s="20"/>
      <c r="E254" s="20"/>
      <c r="F254" s="20"/>
      <c r="G254" s="20"/>
      <c r="H254" s="20"/>
      <c r="I254" s="20"/>
      <c r="J254" s="20"/>
      <c r="K254" s="20"/>
      <c r="L254" s="20"/>
      <c r="M254" s="20"/>
      <c r="N254" s="20"/>
    </row>
    <row r="255" ht="16" customHeight="1" spans="3:14">
      <c r="C255" s="20"/>
      <c r="D255" s="20"/>
      <c r="E255" s="20"/>
      <c r="F255" s="20"/>
      <c r="G255" s="20"/>
      <c r="H255" s="20"/>
      <c r="I255" s="20"/>
      <c r="J255" s="20"/>
      <c r="K255" s="20"/>
      <c r="L255" s="20"/>
      <c r="M255" s="20"/>
      <c r="N255" s="20"/>
    </row>
    <row r="256" ht="16" customHeight="1" spans="3:14">
      <c r="C256" s="20"/>
      <c r="D256" s="20"/>
      <c r="E256" s="20"/>
      <c r="F256" s="20"/>
      <c r="G256" s="20"/>
      <c r="H256" s="20"/>
      <c r="I256" s="20"/>
      <c r="J256" s="20"/>
      <c r="K256" s="20"/>
      <c r="L256" s="20"/>
      <c r="M256" s="20"/>
      <c r="N256" s="20"/>
    </row>
    <row r="257" ht="16" customHeight="1" spans="3:14">
      <c r="C257" s="20"/>
      <c r="D257" s="20"/>
      <c r="E257" s="20"/>
      <c r="F257" s="20"/>
      <c r="G257" s="20"/>
      <c r="H257" s="20"/>
      <c r="I257" s="20"/>
      <c r="J257" s="20"/>
      <c r="K257" s="20"/>
      <c r="L257" s="20"/>
      <c r="M257" s="20"/>
      <c r="N257" s="20"/>
    </row>
    <row r="258" ht="16" customHeight="1" spans="3:14">
      <c r="C258" s="20"/>
      <c r="D258" s="20"/>
      <c r="E258" s="20"/>
      <c r="F258" s="20"/>
      <c r="G258" s="20"/>
      <c r="H258" s="20"/>
      <c r="I258" s="20"/>
      <c r="J258" s="20"/>
      <c r="K258" s="20"/>
      <c r="L258" s="20"/>
      <c r="M258" s="20"/>
      <c r="N258" s="20"/>
    </row>
    <row r="259" ht="16" customHeight="1" spans="3:14">
      <c r="C259" s="20"/>
      <c r="D259" s="20"/>
      <c r="E259" s="20"/>
      <c r="F259" s="20"/>
      <c r="G259" s="20"/>
      <c r="H259" s="20"/>
      <c r="I259" s="20"/>
      <c r="J259" s="20"/>
      <c r="K259" s="20"/>
      <c r="L259" s="20"/>
      <c r="M259" s="20"/>
      <c r="N259" s="20"/>
    </row>
    <row r="260" ht="16" customHeight="1" spans="3:14">
      <c r="C260" s="20"/>
      <c r="D260" s="20"/>
      <c r="E260" s="20"/>
      <c r="F260" s="20"/>
      <c r="G260" s="20"/>
      <c r="H260" s="20"/>
      <c r="I260" s="20"/>
      <c r="J260" s="20"/>
      <c r="K260" s="20"/>
      <c r="L260" s="20"/>
      <c r="M260" s="20"/>
      <c r="N260" s="20"/>
    </row>
    <row r="261" ht="16" customHeight="1" spans="3:14">
      <c r="C261" s="20"/>
      <c r="D261" s="20"/>
      <c r="E261" s="20"/>
      <c r="F261" s="20"/>
      <c r="G261" s="20"/>
      <c r="H261" s="20"/>
      <c r="I261" s="20"/>
      <c r="J261" s="20"/>
      <c r="K261" s="20"/>
      <c r="L261" s="20"/>
      <c r="M261" s="20"/>
      <c r="N261" s="20"/>
    </row>
    <row r="262" ht="16" customHeight="1" spans="3:14">
      <c r="C262" s="20"/>
      <c r="D262" s="20"/>
      <c r="E262" s="20"/>
      <c r="F262" s="20"/>
      <c r="G262" s="20"/>
      <c r="H262" s="20"/>
      <c r="I262" s="20"/>
      <c r="J262" s="20"/>
      <c r="K262" s="20"/>
      <c r="L262" s="20"/>
      <c r="M262" s="20"/>
      <c r="N262" s="20"/>
    </row>
    <row r="263" ht="16" customHeight="1" spans="3:14">
      <c r="C263" s="20"/>
      <c r="D263" s="20"/>
      <c r="E263" s="20"/>
      <c r="F263" s="20"/>
      <c r="G263" s="20"/>
      <c r="H263" s="20"/>
      <c r="I263" s="20"/>
      <c r="J263" s="20"/>
      <c r="K263" s="20"/>
      <c r="L263" s="20"/>
      <c r="M263" s="20"/>
      <c r="N263" s="20"/>
    </row>
    <row r="264" ht="16" customHeight="1" spans="3:14">
      <c r="C264" s="20"/>
      <c r="D264" s="20"/>
      <c r="E264" s="20"/>
      <c r="F264" s="20"/>
      <c r="G264" s="20"/>
      <c r="H264" s="20"/>
      <c r="I264" s="20"/>
      <c r="J264" s="20"/>
      <c r="K264" s="20"/>
      <c r="L264" s="20"/>
      <c r="M264" s="20"/>
      <c r="N264" s="20"/>
    </row>
    <row r="265" ht="16" customHeight="1" spans="3:14">
      <c r="C265" s="20"/>
      <c r="D265" s="20"/>
      <c r="E265" s="20"/>
      <c r="F265" s="20"/>
      <c r="G265" s="20"/>
      <c r="H265" s="20"/>
      <c r="I265" s="20"/>
      <c r="J265" s="20"/>
      <c r="K265" s="20"/>
      <c r="L265" s="20"/>
      <c r="M265" s="20"/>
      <c r="N265" s="20"/>
    </row>
    <row r="266" ht="16" customHeight="1" spans="3:14">
      <c r="C266" s="20"/>
      <c r="D266" s="20"/>
      <c r="E266" s="20"/>
      <c r="F266" s="20"/>
      <c r="G266" s="20"/>
      <c r="H266" s="20"/>
      <c r="I266" s="20"/>
      <c r="J266" s="20"/>
      <c r="K266" s="20"/>
      <c r="L266" s="20"/>
      <c r="M266" s="20"/>
      <c r="N266" s="20"/>
    </row>
    <row r="267" ht="16" customHeight="1" spans="3:14">
      <c r="C267" s="20"/>
      <c r="D267" s="20"/>
      <c r="E267" s="20"/>
      <c r="F267" s="20"/>
      <c r="G267" s="20"/>
      <c r="H267" s="20"/>
      <c r="I267" s="20"/>
      <c r="J267" s="20"/>
      <c r="K267" s="20"/>
      <c r="L267" s="20"/>
      <c r="M267" s="20"/>
      <c r="N267" s="20"/>
    </row>
    <row r="268" ht="16" customHeight="1" spans="3:14">
      <c r="C268" s="20"/>
      <c r="D268" s="20"/>
      <c r="E268" s="20"/>
      <c r="F268" s="20"/>
      <c r="G268" s="20"/>
      <c r="H268" s="20"/>
      <c r="I268" s="20"/>
      <c r="J268" s="20"/>
      <c r="K268" s="20"/>
      <c r="L268" s="20"/>
      <c r="M268" s="20"/>
      <c r="N268" s="20"/>
    </row>
    <row r="269" ht="16" customHeight="1" spans="4:4">
      <c r="D269" s="19" t="s">
        <v>702</v>
      </c>
    </row>
    <row r="270" ht="16" customHeight="1" spans="5:5">
      <c r="E270" s="19" t="s">
        <v>679</v>
      </c>
    </row>
    <row r="271" ht="16" customHeight="1" spans="6:7">
      <c r="F271" s="19" t="s">
        <v>703</v>
      </c>
      <c r="G271" s="19" t="s">
        <v>704</v>
      </c>
    </row>
    <row r="272" ht="16" customHeight="1" spans="7:7">
      <c r="G272" s="19" t="s">
        <v>682</v>
      </c>
    </row>
    <row r="273" ht="16" customHeight="1" spans="6:7">
      <c r="F273" s="19" t="s">
        <v>705</v>
      </c>
      <c r="G273" s="19" t="s">
        <v>706</v>
      </c>
    </row>
    <row r="274" ht="16" customHeight="1"/>
    <row r="275" ht="16" customHeight="1"/>
    <row r="276" ht="16" customHeight="1" spans="6:7">
      <c r="F276" s="19" t="s">
        <v>688</v>
      </c>
      <c r="G276" s="19" t="s">
        <v>707</v>
      </c>
    </row>
    <row r="277" ht="16" customHeight="1" spans="7:7">
      <c r="G277" s="19" t="s">
        <v>708</v>
      </c>
    </row>
    <row r="278" ht="16" customHeight="1"/>
    <row r="279" ht="18" spans="3:14">
      <c r="C279" s="33" t="s">
        <v>709</v>
      </c>
      <c r="D279" s="33"/>
      <c r="E279" s="33"/>
      <c r="F279" s="33"/>
      <c r="G279" s="33"/>
      <c r="H279" s="33"/>
      <c r="I279" s="33"/>
      <c r="J279" s="33"/>
      <c r="K279" s="33"/>
      <c r="L279" s="33"/>
      <c r="M279" s="33"/>
      <c r="N279" s="33"/>
    </row>
    <row r="280" ht="16" customHeight="1"/>
    <row r="281" ht="16" customHeight="1" spans="3:14">
      <c r="C281" s="20" t="str">
        <f>_xlfn.DISPIMG("ID_9602080DB98F45FD9246B27337085380",1)</f>
        <v>=DISPIMG("ID_9602080DB98F45FD9246B27337085380",1)</v>
      </c>
      <c r="D281" s="20"/>
      <c r="E281" s="20"/>
      <c r="F281" s="20"/>
      <c r="G281" s="20"/>
      <c r="H281" s="20"/>
      <c r="I281" s="20"/>
      <c r="J281" s="20"/>
      <c r="K281" s="20"/>
      <c r="L281" s="20"/>
      <c r="M281" s="20"/>
      <c r="N281" s="20"/>
    </row>
    <row r="282" ht="16" customHeight="1" spans="3:14">
      <c r="C282" s="20"/>
      <c r="D282" s="20"/>
      <c r="E282" s="20"/>
      <c r="F282" s="20"/>
      <c r="G282" s="20"/>
      <c r="H282" s="20"/>
      <c r="I282" s="20"/>
      <c r="J282" s="20"/>
      <c r="K282" s="20"/>
      <c r="L282" s="20"/>
      <c r="M282" s="20"/>
      <c r="N282" s="20"/>
    </row>
    <row r="283" ht="16" customHeight="1" spans="3:14">
      <c r="C283" s="20"/>
      <c r="D283" s="20"/>
      <c r="E283" s="20"/>
      <c r="F283" s="20"/>
      <c r="G283" s="20"/>
      <c r="H283" s="20"/>
      <c r="I283" s="20"/>
      <c r="J283" s="20"/>
      <c r="K283" s="20"/>
      <c r="L283" s="20"/>
      <c r="M283" s="20"/>
      <c r="N283" s="20"/>
    </row>
    <row r="284" ht="16" customHeight="1" spans="3:14">
      <c r="C284" s="20"/>
      <c r="D284" s="20"/>
      <c r="E284" s="20"/>
      <c r="F284" s="20"/>
      <c r="G284" s="20"/>
      <c r="H284" s="20"/>
      <c r="I284" s="20"/>
      <c r="J284" s="20"/>
      <c r="K284" s="20"/>
      <c r="L284" s="20"/>
      <c r="M284" s="20"/>
      <c r="N284" s="20"/>
    </row>
    <row r="285" ht="16" customHeight="1" spans="3:14">
      <c r="C285" s="20"/>
      <c r="D285" s="20"/>
      <c r="E285" s="20"/>
      <c r="F285" s="20"/>
      <c r="G285" s="20"/>
      <c r="H285" s="20"/>
      <c r="I285" s="20"/>
      <c r="J285" s="20"/>
      <c r="K285" s="20"/>
      <c r="L285" s="20"/>
      <c r="M285" s="20"/>
      <c r="N285" s="20"/>
    </row>
    <row r="286" ht="16" customHeight="1" spans="3:14">
      <c r="C286" s="20"/>
      <c r="D286" s="20"/>
      <c r="E286" s="20"/>
      <c r="F286" s="20"/>
      <c r="G286" s="20"/>
      <c r="H286" s="20"/>
      <c r="I286" s="20"/>
      <c r="J286" s="20"/>
      <c r="K286" s="20"/>
      <c r="L286" s="20"/>
      <c r="M286" s="20"/>
      <c r="N286" s="20"/>
    </row>
    <row r="287" ht="16" customHeight="1" spans="3:14">
      <c r="C287" s="20"/>
      <c r="D287" s="20"/>
      <c r="E287" s="20"/>
      <c r="F287" s="20"/>
      <c r="G287" s="20"/>
      <c r="H287" s="20"/>
      <c r="I287" s="20"/>
      <c r="J287" s="20"/>
      <c r="K287" s="20"/>
      <c r="L287" s="20"/>
      <c r="M287" s="20"/>
      <c r="N287" s="20"/>
    </row>
    <row r="288" ht="16" customHeight="1" spans="3:14">
      <c r="C288" s="20"/>
      <c r="D288" s="20"/>
      <c r="E288" s="20"/>
      <c r="F288" s="20"/>
      <c r="G288" s="20"/>
      <c r="H288" s="20"/>
      <c r="I288" s="20"/>
      <c r="J288" s="20"/>
      <c r="K288" s="20"/>
      <c r="L288" s="20"/>
      <c r="M288" s="20"/>
      <c r="N288" s="20"/>
    </row>
    <row r="289" ht="16" customHeight="1" spans="3:14">
      <c r="C289" s="20"/>
      <c r="D289" s="20"/>
      <c r="E289" s="20"/>
      <c r="F289" s="20"/>
      <c r="G289" s="20"/>
      <c r="H289" s="20"/>
      <c r="I289" s="20"/>
      <c r="J289" s="20"/>
      <c r="K289" s="20"/>
      <c r="L289" s="20"/>
      <c r="M289" s="20"/>
      <c r="N289" s="20"/>
    </row>
    <row r="290" ht="16" customHeight="1" spans="3:14">
      <c r="C290" s="20"/>
      <c r="D290" s="20"/>
      <c r="E290" s="20"/>
      <c r="F290" s="20"/>
      <c r="G290" s="20"/>
      <c r="H290" s="20"/>
      <c r="I290" s="20"/>
      <c r="J290" s="20"/>
      <c r="K290" s="20"/>
      <c r="L290" s="20"/>
      <c r="M290" s="20"/>
      <c r="N290" s="20"/>
    </row>
    <row r="291" ht="16" customHeight="1" spans="3:14">
      <c r="C291" s="20"/>
      <c r="D291" s="20"/>
      <c r="E291" s="20"/>
      <c r="F291" s="20"/>
      <c r="G291" s="20"/>
      <c r="H291" s="20"/>
      <c r="I291" s="20"/>
      <c r="J291" s="20"/>
      <c r="K291" s="20"/>
      <c r="L291" s="20"/>
      <c r="M291" s="20"/>
      <c r="N291" s="20"/>
    </row>
    <row r="292" ht="16" customHeight="1" spans="3:14">
      <c r="C292" s="20"/>
      <c r="D292" s="20"/>
      <c r="E292" s="20"/>
      <c r="F292" s="20"/>
      <c r="G292" s="20"/>
      <c r="H292" s="20"/>
      <c r="I292" s="20"/>
      <c r="J292" s="20"/>
      <c r="K292" s="20"/>
      <c r="L292" s="20"/>
      <c r="M292" s="20"/>
      <c r="N292" s="20"/>
    </row>
    <row r="293" ht="16" customHeight="1" spans="3:14">
      <c r="C293" s="20"/>
      <c r="D293" s="20"/>
      <c r="E293" s="20"/>
      <c r="F293" s="20"/>
      <c r="G293" s="20"/>
      <c r="H293" s="20"/>
      <c r="I293" s="20"/>
      <c r="J293" s="20"/>
      <c r="K293" s="20"/>
      <c r="L293" s="20"/>
      <c r="M293" s="20"/>
      <c r="N293" s="20"/>
    </row>
    <row r="294" ht="16" customHeight="1" spans="3:14">
      <c r="C294" s="20"/>
      <c r="D294" s="20"/>
      <c r="E294" s="20"/>
      <c r="F294" s="20"/>
      <c r="G294" s="20"/>
      <c r="H294" s="20"/>
      <c r="I294" s="20"/>
      <c r="J294" s="20"/>
      <c r="K294" s="20"/>
      <c r="L294" s="20"/>
      <c r="M294" s="20"/>
      <c r="N294" s="20"/>
    </row>
    <row r="295" ht="16" customHeight="1" spans="3:14">
      <c r="C295" s="20"/>
      <c r="D295" s="20"/>
      <c r="E295" s="20"/>
      <c r="F295" s="20"/>
      <c r="G295" s="20"/>
      <c r="H295" s="20"/>
      <c r="I295" s="20"/>
      <c r="J295" s="20"/>
      <c r="K295" s="20"/>
      <c r="L295" s="20"/>
      <c r="M295" s="20"/>
      <c r="N295" s="20"/>
    </row>
    <row r="296" ht="16" customHeight="1" spans="4:4">
      <c r="D296" s="19" t="s">
        <v>710</v>
      </c>
    </row>
    <row r="297" ht="16" customHeight="1" spans="5:5">
      <c r="E297" s="19" t="s">
        <v>679</v>
      </c>
    </row>
    <row r="298" ht="16" customHeight="1" spans="6:7">
      <c r="F298" s="19" t="s">
        <v>703</v>
      </c>
      <c r="G298" s="19" t="s">
        <v>704</v>
      </c>
    </row>
    <row r="299" ht="16" customHeight="1" spans="7:7">
      <c r="G299" s="19" t="s">
        <v>682</v>
      </c>
    </row>
    <row r="300" ht="16" customHeight="1" spans="6:7">
      <c r="F300" s="19" t="s">
        <v>705</v>
      </c>
      <c r="G300" s="19" t="s">
        <v>706</v>
      </c>
    </row>
    <row r="301" ht="16" customHeight="1" spans="7:7">
      <c r="G301" s="19" t="s">
        <v>711</v>
      </c>
    </row>
    <row r="302" ht="16" customHeight="1"/>
    <row r="303" ht="16" customHeight="1" spans="6:7">
      <c r="F303" s="19" t="s">
        <v>688</v>
      </c>
      <c r="G303" s="19" t="s">
        <v>712</v>
      </c>
    </row>
    <row r="304" ht="16" customHeight="1"/>
    <row r="305" customHeight="1"/>
    <row r="306" ht="18" spans="3:14">
      <c r="C306" s="33" t="s">
        <v>713</v>
      </c>
      <c r="D306" s="33"/>
      <c r="E306" s="33"/>
      <c r="F306" s="33"/>
      <c r="G306" s="33"/>
      <c r="H306" s="33"/>
      <c r="I306" s="33"/>
      <c r="J306" s="33"/>
      <c r="K306" s="33"/>
      <c r="L306" s="33"/>
      <c r="M306" s="33"/>
      <c r="N306" s="33"/>
    </row>
    <row r="307" customHeight="1"/>
    <row r="308" customHeight="1" spans="3:14">
      <c r="C308" s="20" t="str">
        <f>_xlfn.DISPIMG("ID_292BCE31E74B489CA8BD99C27A6430EA",1)</f>
        <v>=DISPIMG("ID_292BCE31E74B489CA8BD99C27A6430EA",1)</v>
      </c>
      <c r="D308" s="20"/>
      <c r="E308" s="20"/>
      <c r="F308" s="20"/>
      <c r="G308" s="20"/>
      <c r="H308" s="20"/>
      <c r="I308" s="20"/>
      <c r="J308" s="20"/>
      <c r="K308" s="20"/>
      <c r="L308" s="20"/>
      <c r="M308" s="20"/>
      <c r="N308" s="20"/>
    </row>
    <row r="309" customHeight="1" spans="3:14">
      <c r="C309" s="20"/>
      <c r="D309" s="20"/>
      <c r="E309" s="20"/>
      <c r="F309" s="20"/>
      <c r="G309" s="20"/>
      <c r="H309" s="20"/>
      <c r="I309" s="20"/>
      <c r="J309" s="20"/>
      <c r="K309" s="20"/>
      <c r="L309" s="20"/>
      <c r="M309" s="20"/>
      <c r="N309" s="20"/>
    </row>
    <row r="310" customHeight="1" spans="3:14">
      <c r="C310" s="20"/>
      <c r="D310" s="20"/>
      <c r="E310" s="20"/>
      <c r="F310" s="20"/>
      <c r="G310" s="20"/>
      <c r="H310" s="20"/>
      <c r="I310" s="20"/>
      <c r="J310" s="20"/>
      <c r="K310" s="20"/>
      <c r="L310" s="20"/>
      <c r="M310" s="20"/>
      <c r="N310" s="20"/>
    </row>
    <row r="311" customHeight="1" spans="3:14">
      <c r="C311" s="20"/>
      <c r="D311" s="20"/>
      <c r="E311" s="20"/>
      <c r="F311" s="20"/>
      <c r="G311" s="20"/>
      <c r="H311" s="20"/>
      <c r="I311" s="20"/>
      <c r="J311" s="20"/>
      <c r="K311" s="20"/>
      <c r="L311" s="20"/>
      <c r="M311" s="20"/>
      <c r="N311" s="20"/>
    </row>
    <row r="312" customHeight="1" spans="3:14">
      <c r="C312" s="20"/>
      <c r="D312" s="20"/>
      <c r="E312" s="20"/>
      <c r="F312" s="20"/>
      <c r="G312" s="20"/>
      <c r="H312" s="20"/>
      <c r="I312" s="20"/>
      <c r="J312" s="20"/>
      <c r="K312" s="20"/>
      <c r="L312" s="20"/>
      <c r="M312" s="20"/>
      <c r="N312" s="20"/>
    </row>
    <row r="313" customHeight="1" spans="3:14">
      <c r="C313" s="20"/>
      <c r="D313" s="20"/>
      <c r="E313" s="20"/>
      <c r="F313" s="20"/>
      <c r="G313" s="20"/>
      <c r="H313" s="20"/>
      <c r="I313" s="20"/>
      <c r="J313" s="20"/>
      <c r="K313" s="20"/>
      <c r="L313" s="20"/>
      <c r="M313" s="20"/>
      <c r="N313" s="20"/>
    </row>
    <row r="314" customHeight="1" spans="3:14">
      <c r="C314" s="20"/>
      <c r="D314" s="20"/>
      <c r="E314" s="20"/>
      <c r="F314" s="20"/>
      <c r="G314" s="20"/>
      <c r="H314" s="20"/>
      <c r="I314" s="20"/>
      <c r="J314" s="20"/>
      <c r="K314" s="20"/>
      <c r="L314" s="20"/>
      <c r="M314" s="20"/>
      <c r="N314" s="20"/>
    </row>
    <row r="315" customHeight="1" spans="3:14">
      <c r="C315" s="20"/>
      <c r="D315" s="20"/>
      <c r="E315" s="20"/>
      <c r="F315" s="20"/>
      <c r="G315" s="20"/>
      <c r="H315" s="20"/>
      <c r="I315" s="20"/>
      <c r="J315" s="20"/>
      <c r="K315" s="20"/>
      <c r="L315" s="20"/>
      <c r="M315" s="20"/>
      <c r="N315" s="20"/>
    </row>
    <row r="316" customHeight="1" spans="3:14">
      <c r="C316" s="20"/>
      <c r="D316" s="20"/>
      <c r="E316" s="20"/>
      <c r="F316" s="20"/>
      <c r="G316" s="20"/>
      <c r="H316" s="20"/>
      <c r="I316" s="20"/>
      <c r="J316" s="20"/>
      <c r="K316" s="20"/>
      <c r="L316" s="20"/>
      <c r="M316" s="20"/>
      <c r="N316" s="20"/>
    </row>
    <row r="317" customHeight="1" spans="3:14">
      <c r="C317" s="20"/>
      <c r="D317" s="20"/>
      <c r="E317" s="20"/>
      <c r="F317" s="20"/>
      <c r="G317" s="20"/>
      <c r="H317" s="20"/>
      <c r="I317" s="20"/>
      <c r="J317" s="20"/>
      <c r="K317" s="20"/>
      <c r="L317" s="20"/>
      <c r="M317" s="20"/>
      <c r="N317" s="20"/>
    </row>
    <row r="318" customHeight="1" spans="4:4">
      <c r="D318" s="19" t="s">
        <v>714</v>
      </c>
    </row>
    <row r="319" customHeight="1"/>
    <row r="320" customHeight="1" spans="3:14">
      <c r="C320" s="33" t="s">
        <v>715</v>
      </c>
      <c r="D320" s="33"/>
      <c r="E320" s="33"/>
      <c r="F320" s="33"/>
      <c r="G320" s="33"/>
      <c r="H320" s="33"/>
      <c r="I320" s="33"/>
      <c r="J320" s="33"/>
      <c r="K320" s="33"/>
      <c r="L320" s="33"/>
      <c r="M320" s="33"/>
      <c r="N320" s="33"/>
    </row>
    <row r="321" customHeight="1"/>
    <row r="322" customHeight="1" spans="3:14">
      <c r="C322" s="20" t="str">
        <f>_xlfn.DISPIMG("ID_3CF1E369B0DC45FEBEE73D2485F15132",1)</f>
        <v>=DISPIMG("ID_3CF1E369B0DC45FEBEE73D2485F15132",1)</v>
      </c>
      <c r="D322" s="20"/>
      <c r="E322" s="20"/>
      <c r="F322" s="20"/>
      <c r="G322" s="20"/>
      <c r="H322" s="20"/>
      <c r="I322" s="20"/>
      <c r="J322" s="20"/>
      <c r="K322" s="20"/>
      <c r="L322" s="20"/>
      <c r="M322" s="20"/>
      <c r="N322" s="20"/>
    </row>
    <row r="323" customHeight="1" spans="3:14">
      <c r="C323" s="20"/>
      <c r="D323" s="20"/>
      <c r="E323" s="20"/>
      <c r="F323" s="20"/>
      <c r="G323" s="20"/>
      <c r="H323" s="20"/>
      <c r="I323" s="20"/>
      <c r="J323" s="20"/>
      <c r="K323" s="20"/>
      <c r="L323" s="20"/>
      <c r="M323" s="20"/>
      <c r="N323" s="20"/>
    </row>
    <row r="324" customHeight="1" spans="3:14">
      <c r="C324" s="20"/>
      <c r="D324" s="20"/>
      <c r="E324" s="20"/>
      <c r="F324" s="20"/>
      <c r="G324" s="20"/>
      <c r="H324" s="20"/>
      <c r="I324" s="20"/>
      <c r="J324" s="20"/>
      <c r="K324" s="20"/>
      <c r="L324" s="20"/>
      <c r="M324" s="20"/>
      <c r="N324" s="20"/>
    </row>
    <row r="325" customHeight="1" spans="3:14">
      <c r="C325" s="20"/>
      <c r="D325" s="20"/>
      <c r="E325" s="20"/>
      <c r="F325" s="20"/>
      <c r="G325" s="20"/>
      <c r="H325" s="20"/>
      <c r="I325" s="20"/>
      <c r="J325" s="20"/>
      <c r="K325" s="20"/>
      <c r="L325" s="20"/>
      <c r="M325" s="20"/>
      <c r="N325" s="20"/>
    </row>
    <row r="326" customHeight="1" spans="3:14">
      <c r="C326" s="20"/>
      <c r="D326" s="20"/>
      <c r="E326" s="20"/>
      <c r="F326" s="20"/>
      <c r="G326" s="20"/>
      <c r="H326" s="20"/>
      <c r="I326" s="20"/>
      <c r="J326" s="20"/>
      <c r="K326" s="20"/>
      <c r="L326" s="20"/>
      <c r="M326" s="20"/>
      <c r="N326" s="20"/>
    </row>
    <row r="327" customHeight="1" spans="3:14">
      <c r="C327" s="20"/>
      <c r="D327" s="20"/>
      <c r="E327" s="20"/>
      <c r="F327" s="20"/>
      <c r="G327" s="20"/>
      <c r="H327" s="20"/>
      <c r="I327" s="20"/>
      <c r="J327" s="20"/>
      <c r="K327" s="20"/>
      <c r="L327" s="20"/>
      <c r="M327" s="20"/>
      <c r="N327" s="20"/>
    </row>
    <row r="328" customHeight="1" spans="3:14">
      <c r="C328" s="20"/>
      <c r="D328" s="20"/>
      <c r="E328" s="20"/>
      <c r="F328" s="20"/>
      <c r="G328" s="20"/>
      <c r="H328" s="20"/>
      <c r="I328" s="20"/>
      <c r="J328" s="20"/>
      <c r="K328" s="20"/>
      <c r="L328" s="20"/>
      <c r="M328" s="20"/>
      <c r="N328" s="20"/>
    </row>
    <row r="329" customHeight="1" spans="3:14">
      <c r="C329" s="20"/>
      <c r="D329" s="20"/>
      <c r="E329" s="20"/>
      <c r="F329" s="20"/>
      <c r="G329" s="20"/>
      <c r="H329" s="20"/>
      <c r="I329" s="20"/>
      <c r="J329" s="20"/>
      <c r="K329" s="20"/>
      <c r="L329" s="20"/>
      <c r="M329" s="20"/>
      <c r="N329" s="20"/>
    </row>
    <row r="330" customHeight="1" spans="3:14">
      <c r="C330" s="20"/>
      <c r="D330" s="20"/>
      <c r="E330" s="20"/>
      <c r="F330" s="20"/>
      <c r="G330" s="20"/>
      <c r="H330" s="20"/>
      <c r="I330" s="20"/>
      <c r="J330" s="20"/>
      <c r="K330" s="20"/>
      <c r="L330" s="20"/>
      <c r="M330" s="20"/>
      <c r="N330" s="20"/>
    </row>
    <row r="331" customHeight="1" spans="3:14">
      <c r="C331" s="20"/>
      <c r="D331" s="20"/>
      <c r="E331" s="20"/>
      <c r="F331" s="20"/>
      <c r="G331" s="20"/>
      <c r="H331" s="20"/>
      <c r="I331" s="20"/>
      <c r="J331" s="20"/>
      <c r="K331" s="20"/>
      <c r="L331" s="20"/>
      <c r="M331" s="20"/>
      <c r="N331" s="20"/>
    </row>
    <row r="332" customHeight="1"/>
    <row r="333" customHeight="1" spans="3:3">
      <c r="C333" s="19" t="s">
        <v>716</v>
      </c>
    </row>
    <row r="334" customHeight="1"/>
    <row r="335" customHeight="1"/>
    <row r="336" ht="22.5" spans="1:14">
      <c r="A336" s="15" t="s">
        <v>717</v>
      </c>
      <c r="B336" s="15"/>
      <c r="C336" s="15"/>
      <c r="D336" s="15"/>
      <c r="E336" s="15"/>
      <c r="F336" s="15"/>
      <c r="G336" s="15"/>
      <c r="H336" s="15"/>
      <c r="I336" s="15"/>
      <c r="J336" s="15"/>
      <c r="K336" s="15"/>
      <c r="L336" s="15"/>
      <c r="M336" s="15"/>
      <c r="N336" s="15"/>
    </row>
    <row r="337" customHeight="1"/>
    <row r="338" customHeight="1" spans="2:15">
      <c r="B338" s="20" t="str">
        <f>_xlfn.DISPIMG("ID_6D5E194D83DE45ACB0E5E12B6E6580E3",1)</f>
        <v>=DISPIMG("ID_6D5E194D83DE45ACB0E5E12B6E6580E3",1)</v>
      </c>
      <c r="C338" s="20"/>
      <c r="D338" s="20"/>
      <c r="E338" s="20"/>
      <c r="F338" s="20"/>
      <c r="G338" s="20"/>
      <c r="H338" s="20"/>
      <c r="I338" s="20"/>
      <c r="J338" s="20"/>
      <c r="K338" s="20"/>
      <c r="L338" s="20"/>
      <c r="M338" s="20"/>
      <c r="N338" s="20"/>
      <c r="O338" s="20"/>
    </row>
    <row r="339" customHeight="1" spans="2:15">
      <c r="B339" s="20"/>
      <c r="C339" s="20"/>
      <c r="D339" s="20"/>
      <c r="E339" s="20"/>
      <c r="F339" s="20"/>
      <c r="G339" s="20"/>
      <c r="H339" s="20"/>
      <c r="I339" s="20"/>
      <c r="J339" s="20"/>
      <c r="K339" s="20"/>
      <c r="L339" s="20"/>
      <c r="M339" s="20"/>
      <c r="N339" s="20"/>
      <c r="O339" s="20"/>
    </row>
    <row r="340" customHeight="1" spans="2:15">
      <c r="B340" s="20"/>
      <c r="C340" s="20"/>
      <c r="D340" s="20"/>
      <c r="E340" s="20"/>
      <c r="F340" s="20"/>
      <c r="G340" s="20"/>
      <c r="H340" s="20"/>
      <c r="I340" s="20"/>
      <c r="J340" s="20"/>
      <c r="K340" s="20"/>
      <c r="L340" s="20"/>
      <c r="M340" s="20"/>
      <c r="N340" s="20"/>
      <c r="O340" s="20"/>
    </row>
    <row r="341" customHeight="1" spans="2:15">
      <c r="B341" s="20"/>
      <c r="C341" s="20"/>
      <c r="D341" s="20"/>
      <c r="E341" s="20"/>
      <c r="F341" s="20"/>
      <c r="G341" s="20"/>
      <c r="H341" s="20"/>
      <c r="I341" s="20"/>
      <c r="J341" s="20"/>
      <c r="K341" s="20"/>
      <c r="L341" s="20"/>
      <c r="M341" s="20"/>
      <c r="N341" s="20"/>
      <c r="O341" s="20"/>
    </row>
    <row r="342" customHeight="1" spans="2:15">
      <c r="B342" s="20"/>
      <c r="C342" s="20"/>
      <c r="D342" s="20"/>
      <c r="E342" s="20"/>
      <c r="F342" s="20"/>
      <c r="G342" s="20"/>
      <c r="H342" s="20"/>
      <c r="I342" s="20"/>
      <c r="J342" s="20"/>
      <c r="K342" s="20"/>
      <c r="L342" s="20"/>
      <c r="M342" s="20"/>
      <c r="N342" s="20"/>
      <c r="O342" s="20"/>
    </row>
    <row r="343" customHeight="1" spans="2:15">
      <c r="B343" s="20"/>
      <c r="C343" s="20"/>
      <c r="D343" s="20"/>
      <c r="E343" s="20"/>
      <c r="F343" s="20"/>
      <c r="G343" s="20"/>
      <c r="H343" s="20"/>
      <c r="I343" s="20"/>
      <c r="J343" s="20"/>
      <c r="K343" s="20"/>
      <c r="L343" s="20"/>
      <c r="M343" s="20"/>
      <c r="N343" s="20"/>
      <c r="O343" s="20"/>
    </row>
    <row r="344" customHeight="1" spans="2:15">
      <c r="B344" s="20"/>
      <c r="C344" s="20"/>
      <c r="D344" s="20"/>
      <c r="E344" s="20"/>
      <c r="F344" s="20"/>
      <c r="G344" s="20"/>
      <c r="H344" s="20"/>
      <c r="I344" s="20"/>
      <c r="J344" s="20"/>
      <c r="K344" s="20"/>
      <c r="L344" s="20"/>
      <c r="M344" s="20"/>
      <c r="N344" s="20"/>
      <c r="O344" s="20"/>
    </row>
    <row r="345" customHeight="1" spans="2:15">
      <c r="B345" s="20"/>
      <c r="C345" s="20"/>
      <c r="D345" s="20"/>
      <c r="E345" s="20"/>
      <c r="F345" s="20"/>
      <c r="G345" s="20"/>
      <c r="H345" s="20"/>
      <c r="I345" s="20"/>
      <c r="J345" s="20"/>
      <c r="K345" s="20"/>
      <c r="L345" s="20"/>
      <c r="M345" s="20"/>
      <c r="N345" s="20"/>
      <c r="O345" s="20"/>
    </row>
    <row r="346" customHeight="1" spans="2:15">
      <c r="B346" s="20"/>
      <c r="C346" s="20"/>
      <c r="D346" s="20"/>
      <c r="E346" s="20"/>
      <c r="F346" s="20"/>
      <c r="G346" s="20"/>
      <c r="H346" s="20"/>
      <c r="I346" s="20"/>
      <c r="J346" s="20"/>
      <c r="K346" s="20"/>
      <c r="L346" s="20"/>
      <c r="M346" s="20"/>
      <c r="N346" s="20"/>
      <c r="O346" s="20"/>
    </row>
    <row r="347" customHeight="1"/>
    <row r="348" ht="18" spans="1:14">
      <c r="A348" s="34"/>
      <c r="B348" s="33" t="s">
        <v>718</v>
      </c>
      <c r="C348" s="33"/>
      <c r="D348" s="33"/>
      <c r="E348" s="33"/>
      <c r="F348" s="33"/>
      <c r="G348" s="33"/>
      <c r="H348" s="33"/>
      <c r="I348" s="33"/>
      <c r="J348" s="33"/>
      <c r="K348" s="33"/>
      <c r="L348" s="33"/>
      <c r="M348" s="33"/>
      <c r="N348" s="33"/>
    </row>
    <row r="349" customHeight="1"/>
    <row r="350" customHeight="1" spans="3:14">
      <c r="C350" s="19" t="s">
        <v>719</v>
      </c>
      <c r="K350" s="20" t="str">
        <f>_xlfn.DISPIMG("ID_781AD31A73DB4F619BBC7EE525A30BAA",1)</f>
        <v>=DISPIMG("ID_781AD31A73DB4F619BBC7EE525A30BAA",1)</v>
      </c>
      <c r="L350" s="20"/>
      <c r="M350" s="20"/>
      <c r="N350" s="20"/>
    </row>
    <row r="351" customHeight="1" spans="3:14">
      <c r="C351" s="19" t="s">
        <v>720</v>
      </c>
      <c r="K351" s="20"/>
      <c r="L351" s="20"/>
      <c r="M351" s="20"/>
      <c r="N351" s="20"/>
    </row>
    <row r="352" customHeight="1" spans="4:14">
      <c r="D352" s="19" t="s">
        <v>721</v>
      </c>
      <c r="E352" s="19" t="s">
        <v>722</v>
      </c>
      <c r="K352" s="20"/>
      <c r="L352" s="20"/>
      <c r="M352" s="20"/>
      <c r="N352" s="20"/>
    </row>
    <row r="353" customHeight="1" spans="4:14">
      <c r="D353" s="19" t="s">
        <v>63</v>
      </c>
      <c r="E353" s="19" t="s">
        <v>723</v>
      </c>
      <c r="K353" s="20"/>
      <c r="L353" s="20"/>
      <c r="M353" s="20"/>
      <c r="N353" s="20"/>
    </row>
    <row r="354" customHeight="1" spans="4:14">
      <c r="D354" s="19" t="s">
        <v>65</v>
      </c>
      <c r="E354" s="19" t="s">
        <v>724</v>
      </c>
      <c r="K354" s="20"/>
      <c r="L354" s="20"/>
      <c r="M354" s="20"/>
      <c r="N354" s="20"/>
    </row>
    <row r="355" customHeight="1" spans="4:14">
      <c r="D355" s="19" t="s">
        <v>64</v>
      </c>
      <c r="E355" s="19" t="s">
        <v>725</v>
      </c>
      <c r="K355" s="20"/>
      <c r="L355" s="20"/>
      <c r="M355" s="20"/>
      <c r="N355" s="20"/>
    </row>
    <row r="356" customHeight="1" spans="4:14">
      <c r="D356" s="19" t="s">
        <v>66</v>
      </c>
      <c r="E356" s="19" t="s">
        <v>726</v>
      </c>
      <c r="K356" s="20"/>
      <c r="L356" s="20"/>
      <c r="M356" s="20"/>
      <c r="N356" s="20"/>
    </row>
    <row r="357" customHeight="1" spans="11:14">
      <c r="K357" s="20"/>
      <c r="L357" s="20"/>
      <c r="M357" s="20"/>
      <c r="N357" s="20"/>
    </row>
    <row r="358" customHeight="1" spans="3:14">
      <c r="C358" s="19" t="s">
        <v>727</v>
      </c>
      <c r="K358" s="20"/>
      <c r="L358" s="20"/>
      <c r="M358" s="20"/>
      <c r="N358" s="20"/>
    </row>
    <row r="359" customHeight="1" spans="4:14">
      <c r="D359" s="19" t="s">
        <v>728</v>
      </c>
      <c r="F359" s="19" t="s">
        <v>729</v>
      </c>
      <c r="K359" s="20"/>
      <c r="L359" s="20"/>
      <c r="M359" s="20"/>
      <c r="N359" s="20"/>
    </row>
    <row r="360" customHeight="1" spans="4:14">
      <c r="D360" s="19" t="s">
        <v>617</v>
      </c>
      <c r="F360" s="19" t="s">
        <v>730</v>
      </c>
      <c r="K360" s="20"/>
      <c r="L360" s="20"/>
      <c r="M360" s="20"/>
      <c r="N360" s="20"/>
    </row>
    <row r="361" customHeight="1" spans="7:14">
      <c r="G361" s="19" t="s">
        <v>731</v>
      </c>
      <c r="K361" s="20"/>
      <c r="L361" s="20"/>
      <c r="M361" s="20"/>
      <c r="N361" s="20"/>
    </row>
    <row r="362" customHeight="1" spans="4:14">
      <c r="D362" s="19" t="s">
        <v>619</v>
      </c>
      <c r="F362" s="19" t="s">
        <v>732</v>
      </c>
      <c r="K362" s="20"/>
      <c r="L362" s="20"/>
      <c r="M362" s="20"/>
      <c r="N362" s="20"/>
    </row>
    <row r="363" customHeight="1" spans="4:6">
      <c r="D363" s="19" t="s">
        <v>733</v>
      </c>
      <c r="F363" s="19" t="s">
        <v>734</v>
      </c>
    </row>
    <row r="364" customHeight="1"/>
    <row r="365" ht="22.5" customHeight="1" spans="1:14">
      <c r="A365" s="15" t="s">
        <v>735</v>
      </c>
      <c r="B365" s="15"/>
      <c r="C365" s="15"/>
      <c r="D365" s="15"/>
      <c r="E365" s="15"/>
      <c r="F365" s="15"/>
      <c r="G365" s="15"/>
      <c r="H365" s="15"/>
      <c r="I365" s="15"/>
      <c r="J365" s="15"/>
      <c r="K365" s="15"/>
      <c r="L365" s="15"/>
      <c r="M365" s="15"/>
      <c r="N365" s="15"/>
    </row>
    <row r="366" customHeight="1"/>
    <row r="367" customHeight="1" spans="2:14">
      <c r="B367" s="20" t="str">
        <f>_xlfn.DISPIMG("ID_4BA0A9EFF6784CD693948C4C8C696E81",1)</f>
        <v>=DISPIMG("ID_4BA0A9EFF6784CD693948C4C8C696E81",1)</v>
      </c>
      <c r="C367" s="20"/>
      <c r="D367" s="20"/>
      <c r="E367" s="20"/>
      <c r="F367" s="20"/>
      <c r="G367" s="20"/>
      <c r="H367" s="20"/>
      <c r="I367" s="20"/>
      <c r="J367" s="20"/>
      <c r="K367" s="20"/>
      <c r="L367" s="20"/>
      <c r="M367" s="20"/>
      <c r="N367" s="20"/>
    </row>
    <row r="368" customHeight="1" spans="2:14">
      <c r="B368" s="20"/>
      <c r="C368" s="20"/>
      <c r="D368" s="20"/>
      <c r="E368" s="20"/>
      <c r="F368" s="20"/>
      <c r="G368" s="20"/>
      <c r="H368" s="20"/>
      <c r="I368" s="20"/>
      <c r="J368" s="20"/>
      <c r="K368" s="20"/>
      <c r="L368" s="20"/>
      <c r="M368" s="20"/>
      <c r="N368" s="20"/>
    </row>
    <row r="369" customHeight="1" spans="2:14">
      <c r="B369" s="20"/>
      <c r="C369" s="20"/>
      <c r="D369" s="20"/>
      <c r="E369" s="20"/>
      <c r="F369" s="20"/>
      <c r="G369" s="20"/>
      <c r="H369" s="20"/>
      <c r="I369" s="20"/>
      <c r="J369" s="20"/>
      <c r="K369" s="20"/>
      <c r="L369" s="20"/>
      <c r="M369" s="20"/>
      <c r="N369" s="20"/>
    </row>
    <row r="370" spans="2:14">
      <c r="B370" s="20"/>
      <c r="C370" s="20"/>
      <c r="D370" s="20"/>
      <c r="E370" s="20"/>
      <c r="F370" s="20"/>
      <c r="G370" s="20"/>
      <c r="H370" s="20"/>
      <c r="I370" s="20"/>
      <c r="J370" s="20"/>
      <c r="K370" s="20"/>
      <c r="L370" s="20"/>
      <c r="M370" s="20"/>
      <c r="N370" s="20"/>
    </row>
    <row r="371" spans="2:14">
      <c r="B371" s="20"/>
      <c r="C371" s="20"/>
      <c r="D371" s="20"/>
      <c r="E371" s="20"/>
      <c r="F371" s="20"/>
      <c r="G371" s="20"/>
      <c r="H371" s="20"/>
      <c r="I371" s="20"/>
      <c r="J371" s="20"/>
      <c r="K371" s="20"/>
      <c r="L371" s="20"/>
      <c r="M371" s="20"/>
      <c r="N371" s="20"/>
    </row>
    <row r="372" spans="2:14">
      <c r="B372" s="20"/>
      <c r="C372" s="20"/>
      <c r="D372" s="20"/>
      <c r="E372" s="20"/>
      <c r="F372" s="20"/>
      <c r="G372" s="20"/>
      <c r="H372" s="20"/>
      <c r="I372" s="20"/>
      <c r="J372" s="20"/>
      <c r="K372" s="20"/>
      <c r="L372" s="20"/>
      <c r="M372" s="20"/>
      <c r="N372" s="20"/>
    </row>
    <row r="373" spans="2:14">
      <c r="B373" s="20"/>
      <c r="C373" s="20"/>
      <c r="D373" s="20"/>
      <c r="E373" s="20"/>
      <c r="F373" s="20"/>
      <c r="G373" s="20"/>
      <c r="H373" s="20"/>
      <c r="I373" s="20"/>
      <c r="J373" s="20"/>
      <c r="K373" s="20"/>
      <c r="L373" s="20"/>
      <c r="M373" s="20"/>
      <c r="N373" s="20"/>
    </row>
    <row r="374" spans="2:14">
      <c r="B374" s="20"/>
      <c r="C374" s="20"/>
      <c r="D374" s="20"/>
      <c r="E374" s="20"/>
      <c r="F374" s="20"/>
      <c r="G374" s="20"/>
      <c r="H374" s="20"/>
      <c r="I374" s="20"/>
      <c r="J374" s="20"/>
      <c r="K374" s="20"/>
      <c r="L374" s="20"/>
      <c r="M374" s="20"/>
      <c r="N374" s="20"/>
    </row>
    <row r="375" spans="2:14">
      <c r="B375" s="20"/>
      <c r="C375" s="20"/>
      <c r="D375" s="20"/>
      <c r="E375" s="20"/>
      <c r="F375" s="20"/>
      <c r="G375" s="20"/>
      <c r="H375" s="20"/>
      <c r="I375" s="20"/>
      <c r="J375" s="20"/>
      <c r="K375" s="20"/>
      <c r="L375" s="20"/>
      <c r="M375" s="20"/>
      <c r="N375" s="20"/>
    </row>
    <row r="376" spans="2:14">
      <c r="B376" s="20"/>
      <c r="C376" s="20"/>
      <c r="D376" s="20"/>
      <c r="E376" s="20"/>
      <c r="F376" s="20"/>
      <c r="G376" s="20"/>
      <c r="H376" s="20"/>
      <c r="I376" s="20"/>
      <c r="J376" s="20"/>
      <c r="K376" s="20"/>
      <c r="L376" s="20"/>
      <c r="M376" s="20"/>
      <c r="N376" s="20"/>
    </row>
    <row r="377" spans="3:3">
      <c r="C377" s="19" t="s">
        <v>736</v>
      </c>
    </row>
    <row r="378" spans="3:3">
      <c r="C378" s="19" t="s">
        <v>737</v>
      </c>
    </row>
    <row r="379" spans="3:3">
      <c r="C379" s="19" t="s">
        <v>738</v>
      </c>
    </row>
    <row r="382" ht="22.5" spans="1:14">
      <c r="A382" s="15" t="s">
        <v>739</v>
      </c>
      <c r="B382" s="15"/>
      <c r="C382" s="15"/>
      <c r="D382" s="15"/>
      <c r="E382" s="15"/>
      <c r="F382" s="15"/>
      <c r="G382" s="15"/>
      <c r="H382" s="15"/>
      <c r="I382" s="15"/>
      <c r="J382" s="15"/>
      <c r="K382" s="15"/>
      <c r="L382" s="15"/>
      <c r="M382" s="15"/>
      <c r="N382" s="15"/>
    </row>
    <row r="384" ht="18" spans="2:14">
      <c r="B384" s="33" t="s">
        <v>740</v>
      </c>
      <c r="C384" s="33"/>
      <c r="D384" s="33"/>
      <c r="E384" s="33"/>
      <c r="F384" s="33"/>
      <c r="G384" s="33"/>
      <c r="H384" s="33"/>
      <c r="I384" s="33"/>
      <c r="J384" s="33"/>
      <c r="K384" s="33"/>
      <c r="L384" s="33"/>
      <c r="M384" s="33"/>
      <c r="N384" s="33"/>
    </row>
    <row r="386" spans="2:14">
      <c r="B386" s="20" t="str">
        <f>_xlfn.DISPIMG("ID_D349AAEF15B449EEB700AEEC5B986334",1)</f>
        <v>=DISPIMG("ID_D349AAEF15B449EEB700AEEC5B986334",1)</v>
      </c>
      <c r="C386" s="20"/>
      <c r="D386" s="20"/>
      <c r="E386" s="20"/>
      <c r="F386" s="20"/>
      <c r="G386" s="20"/>
      <c r="H386" s="20"/>
      <c r="I386" s="20"/>
      <c r="J386" s="20"/>
      <c r="K386" s="20"/>
      <c r="L386" s="20"/>
      <c r="M386" s="20"/>
      <c r="N386" s="20"/>
    </row>
    <row r="387" spans="2:14">
      <c r="B387" s="20"/>
      <c r="C387" s="20"/>
      <c r="D387" s="20"/>
      <c r="E387" s="20"/>
      <c r="F387" s="20"/>
      <c r="G387" s="20"/>
      <c r="H387" s="20"/>
      <c r="I387" s="20"/>
      <c r="J387" s="20"/>
      <c r="K387" s="20"/>
      <c r="L387" s="20"/>
      <c r="M387" s="20"/>
      <c r="N387" s="20"/>
    </row>
    <row r="388" spans="2:14">
      <c r="B388" s="20"/>
      <c r="C388" s="20"/>
      <c r="D388" s="20"/>
      <c r="E388" s="20"/>
      <c r="F388" s="20"/>
      <c r="G388" s="20"/>
      <c r="H388" s="20"/>
      <c r="I388" s="20"/>
      <c r="J388" s="20"/>
      <c r="K388" s="20"/>
      <c r="L388" s="20"/>
      <c r="M388" s="20"/>
      <c r="N388" s="20"/>
    </row>
    <row r="389" spans="2:14">
      <c r="B389" s="20"/>
      <c r="C389" s="20"/>
      <c r="D389" s="20"/>
      <c r="E389" s="20"/>
      <c r="F389" s="20"/>
      <c r="G389" s="20"/>
      <c r="H389" s="20"/>
      <c r="I389" s="20"/>
      <c r="J389" s="20"/>
      <c r="K389" s="20"/>
      <c r="L389" s="20"/>
      <c r="M389" s="20"/>
      <c r="N389" s="20"/>
    </row>
    <row r="390" spans="2:14">
      <c r="B390" s="20"/>
      <c r="C390" s="20"/>
      <c r="D390" s="20"/>
      <c r="E390" s="20"/>
      <c r="F390" s="20"/>
      <c r="G390" s="20"/>
      <c r="H390" s="20"/>
      <c r="I390" s="20"/>
      <c r="J390" s="20"/>
      <c r="K390" s="20"/>
      <c r="L390" s="20"/>
      <c r="M390" s="20"/>
      <c r="N390" s="20"/>
    </row>
    <row r="391" spans="2:14">
      <c r="B391" s="20"/>
      <c r="C391" s="20"/>
      <c r="D391" s="20"/>
      <c r="E391" s="20"/>
      <c r="F391" s="20"/>
      <c r="G391" s="20"/>
      <c r="H391" s="20"/>
      <c r="I391" s="20"/>
      <c r="J391" s="20"/>
      <c r="K391" s="20"/>
      <c r="L391" s="20"/>
      <c r="M391" s="20"/>
      <c r="N391" s="20"/>
    </row>
    <row r="392" spans="2:14">
      <c r="B392" s="20"/>
      <c r="C392" s="20"/>
      <c r="D392" s="20"/>
      <c r="E392" s="20"/>
      <c r="F392" s="20"/>
      <c r="G392" s="20"/>
      <c r="H392" s="20"/>
      <c r="I392" s="20"/>
      <c r="J392" s="20"/>
      <c r="K392" s="20"/>
      <c r="L392" s="20"/>
      <c r="M392" s="20"/>
      <c r="N392" s="20"/>
    </row>
    <row r="393" spans="2:14">
      <c r="B393" s="20"/>
      <c r="C393" s="20"/>
      <c r="D393" s="20"/>
      <c r="E393" s="20"/>
      <c r="F393" s="20"/>
      <c r="G393" s="20"/>
      <c r="H393" s="20"/>
      <c r="I393" s="20"/>
      <c r="J393" s="20"/>
      <c r="K393" s="20"/>
      <c r="L393" s="20"/>
      <c r="M393" s="20"/>
      <c r="N393" s="20"/>
    </row>
    <row r="394" spans="2:14">
      <c r="B394" s="20"/>
      <c r="C394" s="20"/>
      <c r="D394" s="20"/>
      <c r="E394" s="20"/>
      <c r="F394" s="20"/>
      <c r="G394" s="20"/>
      <c r="H394" s="20"/>
      <c r="I394" s="20"/>
      <c r="J394" s="20"/>
      <c r="K394" s="20"/>
      <c r="L394" s="20"/>
      <c r="M394" s="20"/>
      <c r="N394" s="20"/>
    </row>
    <row r="395" spans="2:14">
      <c r="B395" s="20"/>
      <c r="C395" s="20"/>
      <c r="D395" s="20"/>
      <c r="E395" s="20"/>
      <c r="F395" s="20"/>
      <c r="G395" s="20"/>
      <c r="H395" s="20"/>
      <c r="I395" s="20"/>
      <c r="J395" s="20"/>
      <c r="K395" s="20"/>
      <c r="L395" s="20"/>
      <c r="M395" s="20"/>
      <c r="N395" s="20"/>
    </row>
    <row r="396" spans="2:14">
      <c r="B396" s="20"/>
      <c r="C396" s="20"/>
      <c r="D396" s="20"/>
      <c r="E396" s="20"/>
      <c r="F396" s="20"/>
      <c r="G396" s="20"/>
      <c r="H396" s="20"/>
      <c r="I396" s="20"/>
      <c r="J396" s="20"/>
      <c r="K396" s="20"/>
      <c r="L396" s="20"/>
      <c r="M396" s="20"/>
      <c r="N396" s="20"/>
    </row>
    <row r="397" spans="2:14">
      <c r="B397" s="20"/>
      <c r="C397" s="20"/>
      <c r="D397" s="20"/>
      <c r="E397" s="20"/>
      <c r="F397" s="20"/>
      <c r="G397" s="20"/>
      <c r="H397" s="20"/>
      <c r="I397" s="20"/>
      <c r="J397" s="20"/>
      <c r="K397" s="20"/>
      <c r="L397" s="20"/>
      <c r="M397" s="20"/>
      <c r="N397" s="20"/>
    </row>
    <row r="398" spans="2:14">
      <c r="B398" s="20"/>
      <c r="C398" s="20"/>
      <c r="D398" s="20"/>
      <c r="E398" s="20"/>
      <c r="F398" s="20"/>
      <c r="G398" s="20"/>
      <c r="H398" s="20"/>
      <c r="I398" s="20"/>
      <c r="J398" s="20"/>
      <c r="K398" s="20"/>
      <c r="L398" s="20"/>
      <c r="M398" s="20"/>
      <c r="N398" s="20"/>
    </row>
    <row r="399" spans="2:14">
      <c r="B399" s="20"/>
      <c r="C399" s="20"/>
      <c r="D399" s="20"/>
      <c r="E399" s="20"/>
      <c r="F399" s="20"/>
      <c r="G399" s="20"/>
      <c r="H399" s="20"/>
      <c r="I399" s="20"/>
      <c r="J399" s="20"/>
      <c r="K399" s="20"/>
      <c r="L399" s="20"/>
      <c r="M399" s="20"/>
      <c r="N399" s="20"/>
    </row>
    <row r="401" spans="3:3">
      <c r="C401" s="19" t="s">
        <v>741</v>
      </c>
    </row>
    <row r="403" ht="18" spans="2:14">
      <c r="B403" s="33" t="s">
        <v>742</v>
      </c>
      <c r="C403" s="33"/>
      <c r="D403" s="33"/>
      <c r="E403" s="33"/>
      <c r="F403" s="33"/>
      <c r="G403" s="33"/>
      <c r="H403" s="33"/>
      <c r="I403" s="33"/>
      <c r="J403" s="33"/>
      <c r="K403" s="33"/>
      <c r="L403" s="33"/>
      <c r="M403" s="33"/>
      <c r="N403" s="33"/>
    </row>
    <row r="405" spans="2:14">
      <c r="B405" s="20" t="str">
        <f>_xlfn.DISPIMG("ID_E9C22DB298DB4CDE88FE4F0B9B369783",1)</f>
        <v>=DISPIMG("ID_E9C22DB298DB4CDE88FE4F0B9B369783",1)</v>
      </c>
      <c r="C405" s="20"/>
      <c r="D405" s="20"/>
      <c r="E405" s="20"/>
      <c r="F405" s="20"/>
      <c r="G405" s="20"/>
      <c r="H405" s="20"/>
      <c r="I405" s="20"/>
      <c r="J405" s="20"/>
      <c r="K405" s="20"/>
      <c r="L405" s="20"/>
      <c r="M405" s="20"/>
      <c r="N405" s="20"/>
    </row>
    <row r="406" spans="2:14">
      <c r="B406" s="20"/>
      <c r="C406" s="20"/>
      <c r="D406" s="20"/>
      <c r="E406" s="20"/>
      <c r="F406" s="20"/>
      <c r="G406" s="20"/>
      <c r="H406" s="20"/>
      <c r="I406" s="20"/>
      <c r="J406" s="20"/>
      <c r="K406" s="20"/>
      <c r="L406" s="20"/>
      <c r="M406" s="20"/>
      <c r="N406" s="20"/>
    </row>
    <row r="407" spans="2:14">
      <c r="B407" s="20"/>
      <c r="C407" s="20"/>
      <c r="D407" s="20"/>
      <c r="E407" s="20"/>
      <c r="F407" s="20"/>
      <c r="G407" s="20"/>
      <c r="H407" s="20"/>
      <c r="I407" s="20"/>
      <c r="J407" s="20"/>
      <c r="K407" s="20"/>
      <c r="L407" s="20"/>
      <c r="M407" s="20"/>
      <c r="N407" s="20"/>
    </row>
    <row r="408" spans="2:14">
      <c r="B408" s="20"/>
      <c r="C408" s="20"/>
      <c r="D408" s="20"/>
      <c r="E408" s="20"/>
      <c r="F408" s="20"/>
      <c r="G408" s="20"/>
      <c r="H408" s="20"/>
      <c r="I408" s="20"/>
      <c r="J408" s="20"/>
      <c r="K408" s="20"/>
      <c r="L408" s="20"/>
      <c r="M408" s="20"/>
      <c r="N408" s="20"/>
    </row>
    <row r="409" spans="2:14">
      <c r="B409" s="20"/>
      <c r="C409" s="20"/>
      <c r="D409" s="20"/>
      <c r="E409" s="20"/>
      <c r="F409" s="20"/>
      <c r="G409" s="20"/>
      <c r="H409" s="20"/>
      <c r="I409" s="20"/>
      <c r="J409" s="20"/>
      <c r="K409" s="20"/>
      <c r="L409" s="20"/>
      <c r="M409" s="20"/>
      <c r="N409" s="20"/>
    </row>
    <row r="410" spans="2:14">
      <c r="B410" s="20"/>
      <c r="C410" s="20"/>
      <c r="D410" s="20"/>
      <c r="E410" s="20"/>
      <c r="F410" s="20"/>
      <c r="G410" s="20"/>
      <c r="H410" s="20"/>
      <c r="I410" s="20"/>
      <c r="J410" s="20"/>
      <c r="K410" s="20"/>
      <c r="L410" s="20"/>
      <c r="M410" s="20"/>
      <c r="N410" s="20"/>
    </row>
    <row r="411" spans="2:14">
      <c r="B411" s="20"/>
      <c r="C411" s="20"/>
      <c r="D411" s="20"/>
      <c r="E411" s="20"/>
      <c r="F411" s="20"/>
      <c r="G411" s="20"/>
      <c r="H411" s="20"/>
      <c r="I411" s="20"/>
      <c r="J411" s="20"/>
      <c r="K411" s="20"/>
      <c r="L411" s="20"/>
      <c r="M411" s="20"/>
      <c r="N411" s="20"/>
    </row>
    <row r="412" spans="2:14">
      <c r="B412" s="20"/>
      <c r="C412" s="20"/>
      <c r="D412" s="20"/>
      <c r="E412" s="20"/>
      <c r="F412" s="20"/>
      <c r="G412" s="20"/>
      <c r="H412" s="20"/>
      <c r="I412" s="20"/>
      <c r="J412" s="20"/>
      <c r="K412" s="20"/>
      <c r="L412" s="20"/>
      <c r="M412" s="20"/>
      <c r="N412" s="20"/>
    </row>
    <row r="413" spans="2:14">
      <c r="B413" s="20"/>
      <c r="C413" s="20"/>
      <c r="D413" s="20"/>
      <c r="E413" s="20"/>
      <c r="F413" s="20"/>
      <c r="G413" s="20"/>
      <c r="H413" s="20"/>
      <c r="I413" s="20"/>
      <c r="J413" s="20"/>
      <c r="K413" s="20"/>
      <c r="L413" s="20"/>
      <c r="M413" s="20"/>
      <c r="N413" s="20"/>
    </row>
    <row r="414" spans="2:14">
      <c r="B414" s="20"/>
      <c r="C414" s="20"/>
      <c r="D414" s="20"/>
      <c r="E414" s="20"/>
      <c r="F414" s="20"/>
      <c r="G414" s="20"/>
      <c r="H414" s="20"/>
      <c r="I414" s="20"/>
      <c r="J414" s="20"/>
      <c r="K414" s="20"/>
      <c r="L414" s="20"/>
      <c r="M414" s="20"/>
      <c r="N414" s="20"/>
    </row>
    <row r="415" spans="2:14">
      <c r="B415" s="20"/>
      <c r="C415" s="20"/>
      <c r="D415" s="20"/>
      <c r="E415" s="20"/>
      <c r="F415" s="20"/>
      <c r="G415" s="20"/>
      <c r="H415" s="20"/>
      <c r="I415" s="20"/>
      <c r="J415" s="20"/>
      <c r="K415" s="20"/>
      <c r="L415" s="20"/>
      <c r="M415" s="20"/>
      <c r="N415" s="20"/>
    </row>
    <row r="416" spans="2:14">
      <c r="B416" s="20"/>
      <c r="C416" s="20"/>
      <c r="D416" s="20"/>
      <c r="E416" s="20"/>
      <c r="F416" s="20"/>
      <c r="G416" s="20"/>
      <c r="H416" s="20"/>
      <c r="I416" s="20"/>
      <c r="J416" s="20"/>
      <c r="K416" s="20"/>
      <c r="L416" s="20"/>
      <c r="M416" s="20"/>
      <c r="N416" s="20"/>
    </row>
    <row r="417" spans="2:14">
      <c r="B417" s="20"/>
      <c r="C417" s="20"/>
      <c r="D417" s="20"/>
      <c r="E417" s="20"/>
      <c r="F417" s="20"/>
      <c r="G417" s="20"/>
      <c r="H417" s="20"/>
      <c r="I417" s="20"/>
      <c r="J417" s="20"/>
      <c r="K417" s="20"/>
      <c r="L417" s="20"/>
      <c r="M417" s="20"/>
      <c r="N417" s="20"/>
    </row>
    <row r="418" spans="2:14">
      <c r="B418" s="20"/>
      <c r="C418" s="20"/>
      <c r="D418" s="20"/>
      <c r="E418" s="20"/>
      <c r="F418" s="20"/>
      <c r="G418" s="20"/>
      <c r="H418" s="20"/>
      <c r="I418" s="20"/>
      <c r="J418" s="20"/>
      <c r="K418" s="20"/>
      <c r="L418" s="20"/>
      <c r="M418" s="20"/>
      <c r="N418" s="20"/>
    </row>
    <row r="419" spans="2:14">
      <c r="B419" s="20"/>
      <c r="C419" s="20"/>
      <c r="D419" s="20"/>
      <c r="E419" s="20"/>
      <c r="F419" s="20"/>
      <c r="G419" s="20"/>
      <c r="H419" s="20"/>
      <c r="I419" s="20"/>
      <c r="J419" s="20"/>
      <c r="K419" s="20"/>
      <c r="L419" s="20"/>
      <c r="M419" s="20"/>
      <c r="N419" s="20"/>
    </row>
    <row r="420" spans="2:14">
      <c r="B420" s="20"/>
      <c r="C420" s="20"/>
      <c r="D420" s="20"/>
      <c r="E420" s="20"/>
      <c r="F420" s="20"/>
      <c r="G420" s="20"/>
      <c r="H420" s="20"/>
      <c r="I420" s="20"/>
      <c r="J420" s="20"/>
      <c r="K420" s="20"/>
      <c r="L420" s="20"/>
      <c r="M420" s="20"/>
      <c r="N420" s="20"/>
    </row>
    <row r="421" spans="2:14">
      <c r="B421" s="20"/>
      <c r="C421" s="20"/>
      <c r="D421" s="20"/>
      <c r="E421" s="20"/>
      <c r="F421" s="20"/>
      <c r="G421" s="20"/>
      <c r="H421" s="20"/>
      <c r="I421" s="20"/>
      <c r="J421" s="20"/>
      <c r="K421" s="20"/>
      <c r="L421" s="20"/>
      <c r="M421" s="20"/>
      <c r="N421" s="20"/>
    </row>
    <row r="422" spans="3:3">
      <c r="C422" s="19" t="s">
        <v>743</v>
      </c>
    </row>
    <row r="423" spans="2:14">
      <c r="B423" s="22" t="str">
        <f>_xlfn.DISPIMG("ID_F9DDD717DBD34FDC81D0D74372951E6F",1)</f>
        <v>=DISPIMG("ID_F9DDD717DBD34FDC81D0D74372951E6F",1)</v>
      </c>
      <c r="C423" s="22"/>
      <c r="D423" s="22"/>
      <c r="E423" s="22"/>
      <c r="F423" s="22"/>
      <c r="G423" s="22"/>
      <c r="H423" s="22"/>
      <c r="I423" s="22"/>
      <c r="J423" s="22"/>
      <c r="K423" s="22"/>
      <c r="L423" s="22"/>
      <c r="M423" s="22"/>
      <c r="N423" s="22"/>
    </row>
    <row r="424" spans="2:14">
      <c r="B424" s="22"/>
      <c r="C424" s="22"/>
      <c r="D424" s="22"/>
      <c r="E424" s="22"/>
      <c r="F424" s="22"/>
      <c r="G424" s="22"/>
      <c r="H424" s="22"/>
      <c r="I424" s="22"/>
      <c r="J424" s="22"/>
      <c r="K424" s="22"/>
      <c r="L424" s="22"/>
      <c r="M424" s="22"/>
      <c r="N424" s="22"/>
    </row>
    <row r="425" spans="2:14">
      <c r="B425" s="22"/>
      <c r="C425" s="22"/>
      <c r="D425" s="22"/>
      <c r="E425" s="22"/>
      <c r="F425" s="22"/>
      <c r="G425" s="22"/>
      <c r="H425" s="22"/>
      <c r="I425" s="22"/>
      <c r="J425" s="22"/>
      <c r="K425" s="22"/>
      <c r="L425" s="22"/>
      <c r="M425" s="22"/>
      <c r="N425" s="22"/>
    </row>
    <row r="426" spans="2:14">
      <c r="B426" s="22"/>
      <c r="C426" s="22"/>
      <c r="D426" s="22"/>
      <c r="E426" s="22"/>
      <c r="F426" s="22"/>
      <c r="G426" s="22"/>
      <c r="H426" s="22"/>
      <c r="I426" s="22"/>
      <c r="J426" s="22"/>
      <c r="K426" s="22"/>
      <c r="L426" s="22"/>
      <c r="M426" s="22"/>
      <c r="N426" s="22"/>
    </row>
    <row r="427" spans="2:14">
      <c r="B427" s="22"/>
      <c r="C427" s="22"/>
      <c r="D427" s="22"/>
      <c r="E427" s="22"/>
      <c r="F427" s="22"/>
      <c r="G427" s="22"/>
      <c r="H427" s="22"/>
      <c r="I427" s="22"/>
      <c r="J427" s="22"/>
      <c r="K427" s="22"/>
      <c r="L427" s="22"/>
      <c r="M427" s="22"/>
      <c r="N427" s="22"/>
    </row>
    <row r="428" spans="2:14">
      <c r="B428" s="22"/>
      <c r="C428" s="22"/>
      <c r="D428" s="22"/>
      <c r="E428" s="22"/>
      <c r="F428" s="22"/>
      <c r="G428" s="22"/>
      <c r="H428" s="22"/>
      <c r="I428" s="22"/>
      <c r="J428" s="22"/>
      <c r="K428" s="22"/>
      <c r="L428" s="22"/>
      <c r="M428" s="22"/>
      <c r="N428" s="22"/>
    </row>
    <row r="429" spans="2:14">
      <c r="B429" s="22"/>
      <c r="C429" s="22"/>
      <c r="D429" s="22"/>
      <c r="E429" s="22"/>
      <c r="F429" s="22"/>
      <c r="G429" s="22"/>
      <c r="H429" s="22"/>
      <c r="I429" s="22"/>
      <c r="J429" s="22"/>
      <c r="K429" s="22"/>
      <c r="L429" s="22"/>
      <c r="M429" s="22"/>
      <c r="N429" s="22"/>
    </row>
    <row r="430" spans="2:14">
      <c r="B430" s="22"/>
      <c r="C430" s="22"/>
      <c r="D430" s="22"/>
      <c r="E430" s="22"/>
      <c r="F430" s="22"/>
      <c r="G430" s="22"/>
      <c r="H430" s="22"/>
      <c r="I430" s="22"/>
      <c r="J430" s="22"/>
      <c r="K430" s="22"/>
      <c r="L430" s="22"/>
      <c r="M430" s="22"/>
      <c r="N430" s="22"/>
    </row>
    <row r="431" spans="2:14">
      <c r="B431" s="22"/>
      <c r="C431" s="22"/>
      <c r="D431" s="22"/>
      <c r="E431" s="22"/>
      <c r="F431" s="22"/>
      <c r="G431" s="22"/>
      <c r="H431" s="22"/>
      <c r="I431" s="22"/>
      <c r="J431" s="22"/>
      <c r="K431" s="22"/>
      <c r="L431" s="22"/>
      <c r="M431" s="22"/>
      <c r="N431" s="22"/>
    </row>
    <row r="432" spans="2:14">
      <c r="B432" s="22"/>
      <c r="C432" s="22"/>
      <c r="D432" s="22"/>
      <c r="E432" s="22"/>
      <c r="F432" s="22"/>
      <c r="G432" s="22"/>
      <c r="H432" s="22"/>
      <c r="I432" s="22"/>
      <c r="J432" s="22"/>
      <c r="K432" s="22"/>
      <c r="L432" s="22"/>
      <c r="M432" s="22"/>
      <c r="N432" s="22"/>
    </row>
    <row r="433" spans="2:14">
      <c r="B433" s="22"/>
      <c r="C433" s="22"/>
      <c r="D433" s="22"/>
      <c r="E433" s="22"/>
      <c r="F433" s="22"/>
      <c r="G433" s="22"/>
      <c r="H433" s="22"/>
      <c r="I433" s="22"/>
      <c r="J433" s="22"/>
      <c r="K433" s="22"/>
      <c r="L433" s="22"/>
      <c r="M433" s="22"/>
      <c r="N433" s="22"/>
    </row>
    <row r="434" spans="2:14">
      <c r="B434" s="22"/>
      <c r="C434" s="22"/>
      <c r="D434" s="22"/>
      <c r="E434" s="22"/>
      <c r="F434" s="22"/>
      <c r="G434" s="22"/>
      <c r="H434" s="22"/>
      <c r="I434" s="22"/>
      <c r="J434" s="22"/>
      <c r="K434" s="22"/>
      <c r="L434" s="22"/>
      <c r="M434" s="22"/>
      <c r="N434" s="22"/>
    </row>
    <row r="435" spans="2:14">
      <c r="B435" s="22"/>
      <c r="C435" s="22"/>
      <c r="D435" s="22"/>
      <c r="E435" s="22"/>
      <c r="F435" s="22"/>
      <c r="G435" s="22"/>
      <c r="H435" s="22"/>
      <c r="I435" s="22"/>
      <c r="J435" s="22"/>
      <c r="K435" s="22"/>
      <c r="L435" s="22"/>
      <c r="M435" s="22"/>
      <c r="N435" s="22"/>
    </row>
    <row r="436" spans="2:14">
      <c r="B436" s="22"/>
      <c r="C436" s="22"/>
      <c r="D436" s="22"/>
      <c r="E436" s="22"/>
      <c r="F436" s="22"/>
      <c r="G436" s="22"/>
      <c r="H436" s="22"/>
      <c r="I436" s="22"/>
      <c r="J436" s="22"/>
      <c r="K436" s="22"/>
      <c r="L436" s="22"/>
      <c r="M436" s="22"/>
      <c r="N436" s="22"/>
    </row>
    <row r="437" spans="2:14">
      <c r="B437" s="22"/>
      <c r="C437" s="22"/>
      <c r="D437" s="22"/>
      <c r="E437" s="22"/>
      <c r="F437" s="22"/>
      <c r="G437" s="22"/>
      <c r="H437" s="22"/>
      <c r="I437" s="22"/>
      <c r="J437" s="22"/>
      <c r="K437" s="22"/>
      <c r="L437" s="22"/>
      <c r="M437" s="22"/>
      <c r="N437" s="22"/>
    </row>
    <row r="438" spans="2:14">
      <c r="B438" s="22"/>
      <c r="C438" s="22"/>
      <c r="D438" s="22"/>
      <c r="E438" s="22"/>
      <c r="F438" s="22"/>
      <c r="G438" s="22"/>
      <c r="H438" s="22"/>
      <c r="I438" s="22"/>
      <c r="J438" s="22"/>
      <c r="K438" s="22"/>
      <c r="L438" s="22"/>
      <c r="M438" s="22"/>
      <c r="N438" s="22"/>
    </row>
    <row r="439" spans="2:14">
      <c r="B439" s="22"/>
      <c r="C439" s="22"/>
      <c r="D439" s="22"/>
      <c r="E439" s="22"/>
      <c r="F439" s="22"/>
      <c r="G439" s="22"/>
      <c r="H439" s="22"/>
      <c r="I439" s="22"/>
      <c r="J439" s="22"/>
      <c r="K439" s="22"/>
      <c r="L439" s="22"/>
      <c r="M439" s="22"/>
      <c r="N439" s="22"/>
    </row>
    <row r="440" spans="2:14">
      <c r="B440" s="22"/>
      <c r="C440" s="22"/>
      <c r="D440" s="22"/>
      <c r="E440" s="22"/>
      <c r="F440" s="22"/>
      <c r="G440" s="22"/>
      <c r="H440" s="22"/>
      <c r="I440" s="22"/>
      <c r="J440" s="22"/>
      <c r="K440" s="22"/>
      <c r="L440" s="22"/>
      <c r="M440" s="22"/>
      <c r="N440" s="22"/>
    </row>
    <row r="441" spans="2:14">
      <c r="B441" s="22"/>
      <c r="C441" s="22"/>
      <c r="D441" s="22"/>
      <c r="E441" s="22"/>
      <c r="F441" s="22"/>
      <c r="G441" s="22"/>
      <c r="H441" s="22"/>
      <c r="I441" s="22"/>
      <c r="J441" s="22"/>
      <c r="K441" s="22"/>
      <c r="L441" s="22"/>
      <c r="M441" s="22"/>
      <c r="N441" s="22"/>
    </row>
    <row r="442" spans="2:14">
      <c r="B442" s="22"/>
      <c r="C442" s="22"/>
      <c r="D442" s="22"/>
      <c r="E442" s="22"/>
      <c r="F442" s="22"/>
      <c r="G442" s="22"/>
      <c r="H442" s="22"/>
      <c r="I442" s="22"/>
      <c r="J442" s="22"/>
      <c r="K442" s="22"/>
      <c r="L442" s="22"/>
      <c r="M442" s="22"/>
      <c r="N442" s="22"/>
    </row>
    <row r="443" spans="2:14">
      <c r="B443" s="22"/>
      <c r="C443" s="22"/>
      <c r="D443" s="22"/>
      <c r="E443" s="22"/>
      <c r="F443" s="22"/>
      <c r="G443" s="22"/>
      <c r="H443" s="22"/>
      <c r="I443" s="22"/>
      <c r="J443" s="22"/>
      <c r="K443" s="22"/>
      <c r="L443" s="22"/>
      <c r="M443" s="22"/>
      <c r="N443" s="22"/>
    </row>
    <row r="444" spans="2:14">
      <c r="B444" s="22"/>
      <c r="C444" s="22"/>
      <c r="D444" s="22"/>
      <c r="E444" s="22"/>
      <c r="F444" s="22"/>
      <c r="G444" s="22"/>
      <c r="H444" s="22"/>
      <c r="I444" s="22"/>
      <c r="J444" s="22"/>
      <c r="K444" s="22"/>
      <c r="L444" s="22"/>
      <c r="M444" s="22"/>
      <c r="N444" s="22"/>
    </row>
    <row r="445" spans="2:14">
      <c r="B445" s="22"/>
      <c r="C445" s="22"/>
      <c r="D445" s="22"/>
      <c r="E445" s="22"/>
      <c r="F445" s="22"/>
      <c r="G445" s="22"/>
      <c r="H445" s="22"/>
      <c r="I445" s="22"/>
      <c r="J445" s="22"/>
      <c r="K445" s="22"/>
      <c r="L445" s="22"/>
      <c r="M445" s="22"/>
      <c r="N445" s="22"/>
    </row>
    <row r="446" spans="2:14">
      <c r="B446" s="22"/>
      <c r="C446" s="22"/>
      <c r="D446" s="22"/>
      <c r="E446" s="22"/>
      <c r="F446" s="22"/>
      <c r="G446" s="22"/>
      <c r="H446" s="22"/>
      <c r="I446" s="22"/>
      <c r="J446" s="22"/>
      <c r="K446" s="22"/>
      <c r="L446" s="22"/>
      <c r="M446" s="22"/>
      <c r="N446" s="22"/>
    </row>
    <row r="447" spans="2:14">
      <c r="B447" s="22"/>
      <c r="C447" s="22"/>
      <c r="D447" s="22"/>
      <c r="E447" s="22"/>
      <c r="F447" s="22"/>
      <c r="G447" s="22"/>
      <c r="H447" s="22"/>
      <c r="I447" s="22"/>
      <c r="J447" s="22"/>
      <c r="K447" s="22"/>
      <c r="L447" s="22"/>
      <c r="M447" s="22"/>
      <c r="N447" s="22"/>
    </row>
    <row r="448" spans="3:3">
      <c r="C448" s="19" t="s">
        <v>744</v>
      </c>
    </row>
    <row r="449" spans="3:3">
      <c r="C449" s="19" t="s">
        <v>745</v>
      </c>
    </row>
    <row r="451" ht="18" spans="2:14">
      <c r="B451" s="33" t="s">
        <v>746</v>
      </c>
      <c r="C451" s="33"/>
      <c r="D451" s="33"/>
      <c r="E451" s="33"/>
      <c r="F451" s="33"/>
      <c r="G451" s="33"/>
      <c r="H451" s="33"/>
      <c r="I451" s="33"/>
      <c r="J451" s="33"/>
      <c r="K451" s="33"/>
      <c r="L451" s="33"/>
      <c r="M451" s="33"/>
      <c r="N451" s="33"/>
    </row>
    <row r="453" spans="3:14">
      <c r="C453" s="20" t="str">
        <f>_xlfn.DISPIMG("ID_AA45D66401834F89A1628961947C49F8",1)</f>
        <v>=DISPIMG("ID_AA45D66401834F89A1628961947C49F8",1)</v>
      </c>
      <c r="D453" s="20"/>
      <c r="E453" s="20"/>
      <c r="F453" s="20"/>
      <c r="G453" s="20"/>
      <c r="H453" s="20"/>
      <c r="I453" s="20"/>
      <c r="J453" s="20"/>
      <c r="K453" s="20"/>
      <c r="L453" s="20"/>
      <c r="M453" s="20"/>
      <c r="N453" s="20"/>
    </row>
    <row r="454" spans="3:14">
      <c r="C454" s="20"/>
      <c r="D454" s="20"/>
      <c r="E454" s="20"/>
      <c r="F454" s="20"/>
      <c r="G454" s="20"/>
      <c r="H454" s="20"/>
      <c r="I454" s="20"/>
      <c r="J454" s="20"/>
      <c r="K454" s="20"/>
      <c r="L454" s="20"/>
      <c r="M454" s="20"/>
      <c r="N454" s="20"/>
    </row>
    <row r="455" spans="3:14">
      <c r="C455" s="20"/>
      <c r="D455" s="20"/>
      <c r="E455" s="20"/>
      <c r="F455" s="20"/>
      <c r="G455" s="20"/>
      <c r="H455" s="20"/>
      <c r="I455" s="20"/>
      <c r="J455" s="20"/>
      <c r="K455" s="20"/>
      <c r="L455" s="20"/>
      <c r="M455" s="20"/>
      <c r="N455" s="20"/>
    </row>
    <row r="456" spans="3:14">
      <c r="C456" s="20"/>
      <c r="D456" s="20"/>
      <c r="E456" s="20"/>
      <c r="F456" s="20"/>
      <c r="G456" s="20"/>
      <c r="H456" s="20"/>
      <c r="I456" s="20"/>
      <c r="J456" s="20"/>
      <c r="K456" s="20"/>
      <c r="L456" s="20"/>
      <c r="M456" s="20"/>
      <c r="N456" s="20"/>
    </row>
    <row r="457" spans="3:14">
      <c r="C457" s="20"/>
      <c r="D457" s="20"/>
      <c r="E457" s="20"/>
      <c r="F457" s="20"/>
      <c r="G457" s="20"/>
      <c r="H457" s="20"/>
      <c r="I457" s="20"/>
      <c r="J457" s="20"/>
      <c r="K457" s="20"/>
      <c r="L457" s="20"/>
      <c r="M457" s="20"/>
      <c r="N457" s="20"/>
    </row>
    <row r="458" spans="3:14">
      <c r="C458" s="20"/>
      <c r="D458" s="20"/>
      <c r="E458" s="20"/>
      <c r="F458" s="20"/>
      <c r="G458" s="20"/>
      <c r="H458" s="20"/>
      <c r="I458" s="20"/>
      <c r="J458" s="20"/>
      <c r="K458" s="20"/>
      <c r="L458" s="20"/>
      <c r="M458" s="20"/>
      <c r="N458" s="20"/>
    </row>
    <row r="459" spans="3:14">
      <c r="C459" s="20"/>
      <c r="D459" s="20"/>
      <c r="E459" s="20"/>
      <c r="F459" s="20"/>
      <c r="G459" s="20"/>
      <c r="H459" s="20"/>
      <c r="I459" s="20"/>
      <c r="J459" s="20"/>
      <c r="K459" s="20"/>
      <c r="L459" s="20"/>
      <c r="M459" s="20"/>
      <c r="N459" s="20"/>
    </row>
    <row r="460" spans="3:14">
      <c r="C460" s="20"/>
      <c r="D460" s="20"/>
      <c r="E460" s="20"/>
      <c r="F460" s="20"/>
      <c r="G460" s="20"/>
      <c r="H460" s="20"/>
      <c r="I460" s="20"/>
      <c r="J460" s="20"/>
      <c r="K460" s="20"/>
      <c r="L460" s="20"/>
      <c r="M460" s="20"/>
      <c r="N460" s="20"/>
    </row>
    <row r="461" spans="3:14">
      <c r="C461" s="20"/>
      <c r="D461" s="20"/>
      <c r="E461" s="20"/>
      <c r="F461" s="20"/>
      <c r="G461" s="20"/>
      <c r="H461" s="20"/>
      <c r="I461" s="20"/>
      <c r="J461" s="20"/>
      <c r="K461" s="20"/>
      <c r="L461" s="20"/>
      <c r="M461" s="20"/>
      <c r="N461" s="20"/>
    </row>
    <row r="462" spans="3:14">
      <c r="C462" s="20"/>
      <c r="D462" s="20"/>
      <c r="E462" s="20"/>
      <c r="F462" s="20"/>
      <c r="G462" s="20"/>
      <c r="H462" s="20"/>
      <c r="I462" s="20"/>
      <c r="J462" s="20"/>
      <c r="K462" s="20"/>
      <c r="L462" s="20"/>
      <c r="M462" s="20"/>
      <c r="N462" s="20"/>
    </row>
    <row r="463" spans="3:14">
      <c r="C463" s="20"/>
      <c r="D463" s="20"/>
      <c r="E463" s="20"/>
      <c r="F463" s="20"/>
      <c r="G463" s="20"/>
      <c r="H463" s="20"/>
      <c r="I463" s="20"/>
      <c r="J463" s="20"/>
      <c r="K463" s="20"/>
      <c r="L463" s="20"/>
      <c r="M463" s="20"/>
      <c r="N463" s="20"/>
    </row>
    <row r="464" spans="3:14">
      <c r="C464" s="20"/>
      <c r="D464" s="20"/>
      <c r="E464" s="20"/>
      <c r="F464" s="20"/>
      <c r="G464" s="20"/>
      <c r="H464" s="20"/>
      <c r="I464" s="20"/>
      <c r="J464" s="20"/>
      <c r="K464" s="20"/>
      <c r="L464" s="20"/>
      <c r="M464" s="20"/>
      <c r="N464" s="20"/>
    </row>
    <row r="465" spans="3:14">
      <c r="C465" s="20"/>
      <c r="D465" s="20"/>
      <c r="E465" s="20"/>
      <c r="F465" s="20"/>
      <c r="G465" s="20"/>
      <c r="H465" s="20"/>
      <c r="I465" s="20"/>
      <c r="J465" s="20"/>
      <c r="K465" s="20"/>
      <c r="L465" s="20"/>
      <c r="M465" s="20"/>
      <c r="N465" s="20"/>
    </row>
    <row r="466" spans="3:14">
      <c r="C466" s="20"/>
      <c r="D466" s="20"/>
      <c r="E466" s="20"/>
      <c r="F466" s="20"/>
      <c r="G466" s="20"/>
      <c r="H466" s="20"/>
      <c r="I466" s="20"/>
      <c r="J466" s="20"/>
      <c r="K466" s="20"/>
      <c r="L466" s="20"/>
      <c r="M466" s="20"/>
      <c r="N466" s="20"/>
    </row>
    <row r="467" spans="3:14">
      <c r="C467" s="20"/>
      <c r="D467" s="20"/>
      <c r="E467" s="20"/>
      <c r="F467" s="20"/>
      <c r="G467" s="20"/>
      <c r="H467" s="20"/>
      <c r="I467" s="20"/>
      <c r="J467" s="20"/>
      <c r="K467" s="20"/>
      <c r="L467" s="20"/>
      <c r="M467" s="20"/>
      <c r="N467" s="20"/>
    </row>
    <row r="468" spans="3:14">
      <c r="C468" s="20"/>
      <c r="D468" s="20"/>
      <c r="E468" s="20"/>
      <c r="F468" s="20"/>
      <c r="G468" s="20"/>
      <c r="H468" s="20"/>
      <c r="I468" s="20"/>
      <c r="J468" s="20"/>
      <c r="K468" s="20"/>
      <c r="L468" s="20"/>
      <c r="M468" s="20"/>
      <c r="N468" s="20"/>
    </row>
    <row r="469" spans="3:14">
      <c r="C469" s="20"/>
      <c r="D469" s="20"/>
      <c r="E469" s="20"/>
      <c r="F469" s="20"/>
      <c r="G469" s="20"/>
      <c r="H469" s="20"/>
      <c r="I469" s="20"/>
      <c r="J469" s="20"/>
      <c r="K469" s="20"/>
      <c r="L469" s="20"/>
      <c r="M469" s="20"/>
      <c r="N469" s="20"/>
    </row>
    <row r="470" spans="3:14">
      <c r="C470" s="20"/>
      <c r="D470" s="20"/>
      <c r="E470" s="20"/>
      <c r="F470" s="20"/>
      <c r="G470" s="20"/>
      <c r="H470" s="20"/>
      <c r="I470" s="20"/>
      <c r="J470" s="20"/>
      <c r="K470" s="20"/>
      <c r="L470" s="20"/>
      <c r="M470" s="20"/>
      <c r="N470" s="20"/>
    </row>
    <row r="472" ht="22.5" spans="1:14">
      <c r="A472" s="15" t="s">
        <v>747</v>
      </c>
      <c r="B472" s="15"/>
      <c r="C472" s="15"/>
      <c r="D472" s="15"/>
      <c r="E472" s="15"/>
      <c r="F472" s="15"/>
      <c r="G472" s="15"/>
      <c r="H472" s="15"/>
      <c r="I472" s="15"/>
      <c r="J472" s="15"/>
      <c r="K472" s="15"/>
      <c r="L472" s="15"/>
      <c r="M472" s="15"/>
      <c r="N472" s="15"/>
    </row>
    <row r="474" ht="18" spans="2:14">
      <c r="B474" s="33" t="s">
        <v>748</v>
      </c>
      <c r="C474" s="33"/>
      <c r="D474" s="33"/>
      <c r="E474" s="33"/>
      <c r="F474" s="33"/>
      <c r="G474" s="33"/>
      <c r="H474" s="33"/>
      <c r="I474" s="33"/>
      <c r="J474" s="33"/>
      <c r="K474" s="33"/>
      <c r="L474" s="33"/>
      <c r="M474" s="33"/>
      <c r="N474" s="33"/>
    </row>
    <row r="475" spans="2:14">
      <c r="B475" s="20" t="str">
        <f>_xlfn.DISPIMG("ID_E9CBA341A95C474A8311315593C9895C",1)</f>
        <v>=DISPIMG("ID_E9CBA341A95C474A8311315593C9895C",1)</v>
      </c>
      <c r="C475" s="20"/>
      <c r="D475" s="20"/>
      <c r="E475" s="20"/>
      <c r="F475" s="20"/>
      <c r="G475" s="20"/>
      <c r="H475" s="20"/>
      <c r="I475" s="20"/>
      <c r="J475" s="20"/>
      <c r="K475" s="20"/>
      <c r="L475" s="20"/>
      <c r="M475" s="20"/>
      <c r="N475" s="20"/>
    </row>
    <row r="476" spans="2:14">
      <c r="B476" s="20"/>
      <c r="C476" s="20"/>
      <c r="D476" s="20"/>
      <c r="E476" s="20"/>
      <c r="F476" s="20"/>
      <c r="G476" s="20"/>
      <c r="H476" s="20"/>
      <c r="I476" s="20"/>
      <c r="J476" s="20"/>
      <c r="K476" s="20"/>
      <c r="L476" s="20"/>
      <c r="M476" s="20"/>
      <c r="N476" s="20"/>
    </row>
    <row r="477" spans="2:14">
      <c r="B477" s="20"/>
      <c r="C477" s="20"/>
      <c r="D477" s="20"/>
      <c r="E477" s="20"/>
      <c r="F477" s="20"/>
      <c r="G477" s="20"/>
      <c r="H477" s="20"/>
      <c r="I477" s="20"/>
      <c r="J477" s="20"/>
      <c r="K477" s="20"/>
      <c r="L477" s="20"/>
      <c r="M477" s="20"/>
      <c r="N477" s="20"/>
    </row>
    <row r="478" spans="2:14">
      <c r="B478" s="20"/>
      <c r="C478" s="20"/>
      <c r="D478" s="20"/>
      <c r="E478" s="20"/>
      <c r="F478" s="20"/>
      <c r="G478" s="20"/>
      <c r="H478" s="20"/>
      <c r="I478" s="20"/>
      <c r="J478" s="20"/>
      <c r="K478" s="20"/>
      <c r="L478" s="20"/>
      <c r="M478" s="20"/>
      <c r="N478" s="20"/>
    </row>
    <row r="479" spans="2:14">
      <c r="B479" s="20"/>
      <c r="C479" s="20"/>
      <c r="D479" s="20"/>
      <c r="E479" s="20"/>
      <c r="F479" s="20"/>
      <c r="G479" s="20"/>
      <c r="H479" s="20"/>
      <c r="I479" s="20"/>
      <c r="J479" s="20"/>
      <c r="K479" s="20"/>
      <c r="L479" s="20"/>
      <c r="M479" s="20"/>
      <c r="N479" s="20"/>
    </row>
    <row r="480" spans="2:14">
      <c r="B480" s="20"/>
      <c r="C480" s="20"/>
      <c r="D480" s="20"/>
      <c r="E480" s="20"/>
      <c r="F480" s="20"/>
      <c r="G480" s="20"/>
      <c r="H480" s="20"/>
      <c r="I480" s="20"/>
      <c r="J480" s="20"/>
      <c r="K480" s="20"/>
      <c r="L480" s="20"/>
      <c r="M480" s="20"/>
      <c r="N480" s="20"/>
    </row>
    <row r="481" spans="2:14">
      <c r="B481" s="20"/>
      <c r="C481" s="20"/>
      <c r="D481" s="20"/>
      <c r="E481" s="20"/>
      <c r="F481" s="20"/>
      <c r="G481" s="20"/>
      <c r="H481" s="20"/>
      <c r="I481" s="20"/>
      <c r="J481" s="20"/>
      <c r="K481" s="20"/>
      <c r="L481" s="20"/>
      <c r="M481" s="20"/>
      <c r="N481" s="20"/>
    </row>
    <row r="482" spans="2:14">
      <c r="B482" s="20"/>
      <c r="C482" s="20"/>
      <c r="D482" s="20"/>
      <c r="E482" s="20"/>
      <c r="F482" s="20"/>
      <c r="G482" s="20"/>
      <c r="H482" s="20"/>
      <c r="I482" s="20"/>
      <c r="J482" s="20"/>
      <c r="K482" s="20"/>
      <c r="L482" s="20"/>
      <c r="M482" s="20"/>
      <c r="N482" s="20"/>
    </row>
    <row r="483" spans="2:14">
      <c r="B483" s="20"/>
      <c r="C483" s="20"/>
      <c r="D483" s="20"/>
      <c r="E483" s="20"/>
      <c r="F483" s="20"/>
      <c r="G483" s="20"/>
      <c r="H483" s="20"/>
      <c r="I483" s="20"/>
      <c r="J483" s="20"/>
      <c r="K483" s="20"/>
      <c r="L483" s="20"/>
      <c r="M483" s="20"/>
      <c r="N483" s="20"/>
    </row>
    <row r="484" spans="2:14">
      <c r="B484" s="20"/>
      <c r="C484" s="20"/>
      <c r="D484" s="20"/>
      <c r="E484" s="20"/>
      <c r="F484" s="20"/>
      <c r="G484" s="20"/>
      <c r="H484" s="20"/>
      <c r="I484" s="20"/>
      <c r="J484" s="20"/>
      <c r="K484" s="20"/>
      <c r="L484" s="20"/>
      <c r="M484" s="20"/>
      <c r="N484" s="20"/>
    </row>
    <row r="485" spans="2:14">
      <c r="B485" s="20"/>
      <c r="C485" s="20"/>
      <c r="D485" s="20"/>
      <c r="E485" s="20"/>
      <c r="F485" s="20"/>
      <c r="G485" s="20"/>
      <c r="H485" s="20"/>
      <c r="I485" s="20"/>
      <c r="J485" s="20"/>
      <c r="K485" s="20"/>
      <c r="L485" s="20"/>
      <c r="M485" s="20"/>
      <c r="N485" s="20"/>
    </row>
    <row r="486" spans="2:14">
      <c r="B486" s="20"/>
      <c r="C486" s="20"/>
      <c r="D486" s="20"/>
      <c r="E486" s="20"/>
      <c r="F486" s="20"/>
      <c r="G486" s="20"/>
      <c r="H486" s="20"/>
      <c r="I486" s="20"/>
      <c r="J486" s="20"/>
      <c r="K486" s="20"/>
      <c r="L486" s="20"/>
      <c r="M486" s="20"/>
      <c r="N486" s="20"/>
    </row>
    <row r="487" spans="2:14">
      <c r="B487" s="20"/>
      <c r="C487" s="20"/>
      <c r="D487" s="20"/>
      <c r="E487" s="20"/>
      <c r="F487" s="20"/>
      <c r="G487" s="20"/>
      <c r="H487" s="20"/>
      <c r="I487" s="20"/>
      <c r="J487" s="20"/>
      <c r="K487" s="20"/>
      <c r="L487" s="20"/>
      <c r="M487" s="20"/>
      <c r="N487" s="20"/>
    </row>
    <row r="488" spans="2:14">
      <c r="B488" s="20"/>
      <c r="C488" s="20"/>
      <c r="D488" s="20"/>
      <c r="E488" s="20"/>
      <c r="F488" s="20"/>
      <c r="G488" s="20"/>
      <c r="H488" s="20"/>
      <c r="I488" s="20"/>
      <c r="J488" s="20"/>
      <c r="K488" s="20"/>
      <c r="L488" s="20"/>
      <c r="M488" s="20"/>
      <c r="N488" s="20"/>
    </row>
    <row r="489" spans="3:3">
      <c r="C489" s="19" t="s">
        <v>749</v>
      </c>
    </row>
    <row r="491" ht="18" spans="2:14">
      <c r="B491" s="33" t="s">
        <v>750</v>
      </c>
      <c r="C491" s="33"/>
      <c r="D491" s="33"/>
      <c r="E491" s="33"/>
      <c r="F491" s="33"/>
      <c r="G491" s="33"/>
      <c r="H491" s="33"/>
      <c r="I491" s="33"/>
      <c r="J491" s="33"/>
      <c r="K491" s="33"/>
      <c r="L491" s="33"/>
      <c r="M491" s="33"/>
      <c r="N491" s="33"/>
    </row>
    <row r="493" spans="2:14">
      <c r="B493" s="20" t="str">
        <f>_xlfn.DISPIMG("ID_809517773B0D4180A46D9FF1EB22ABE8",1)</f>
        <v>=DISPIMG("ID_809517773B0D4180A46D9FF1EB22ABE8",1)</v>
      </c>
      <c r="C493" s="20"/>
      <c r="D493" s="20"/>
      <c r="E493" s="20"/>
      <c r="F493" s="20"/>
      <c r="G493" s="20"/>
      <c r="H493" s="20"/>
      <c r="I493" s="20"/>
      <c r="J493" s="20"/>
      <c r="K493" s="20"/>
      <c r="L493" s="20"/>
      <c r="M493" s="20"/>
      <c r="N493" s="20"/>
    </row>
    <row r="494" spans="2:14">
      <c r="B494" s="20"/>
      <c r="C494" s="20"/>
      <c r="D494" s="20"/>
      <c r="E494" s="20"/>
      <c r="F494" s="20"/>
      <c r="G494" s="20"/>
      <c r="H494" s="20"/>
      <c r="I494" s="20"/>
      <c r="J494" s="20"/>
      <c r="K494" s="20"/>
      <c r="L494" s="20"/>
      <c r="M494" s="20"/>
      <c r="N494" s="20"/>
    </row>
    <row r="495" spans="2:14">
      <c r="B495" s="20"/>
      <c r="C495" s="20"/>
      <c r="D495" s="20"/>
      <c r="E495" s="20"/>
      <c r="F495" s="20"/>
      <c r="G495" s="20"/>
      <c r="H495" s="20"/>
      <c r="I495" s="20"/>
      <c r="J495" s="20"/>
      <c r="K495" s="20"/>
      <c r="L495" s="20"/>
      <c r="M495" s="20"/>
      <c r="N495" s="20"/>
    </row>
    <row r="496" spans="2:14">
      <c r="B496" s="20"/>
      <c r="C496" s="20"/>
      <c r="D496" s="20"/>
      <c r="E496" s="20"/>
      <c r="F496" s="20"/>
      <c r="G496" s="20"/>
      <c r="H496" s="20"/>
      <c r="I496" s="20"/>
      <c r="J496" s="20"/>
      <c r="K496" s="20"/>
      <c r="L496" s="20"/>
      <c r="M496" s="20"/>
      <c r="N496" s="20"/>
    </row>
    <row r="497" spans="2:14">
      <c r="B497" s="20"/>
      <c r="C497" s="20"/>
      <c r="D497" s="20"/>
      <c r="E497" s="20"/>
      <c r="F497" s="20"/>
      <c r="G497" s="20"/>
      <c r="H497" s="20"/>
      <c r="I497" s="20"/>
      <c r="J497" s="20"/>
      <c r="K497" s="20"/>
      <c r="L497" s="20"/>
      <c r="M497" s="20"/>
      <c r="N497" s="20"/>
    </row>
    <row r="498" spans="2:14">
      <c r="B498" s="20"/>
      <c r="C498" s="20"/>
      <c r="D498" s="20"/>
      <c r="E498" s="20"/>
      <c r="F498" s="20"/>
      <c r="G498" s="20"/>
      <c r="H498" s="20"/>
      <c r="I498" s="20"/>
      <c r="J498" s="20"/>
      <c r="K498" s="20"/>
      <c r="L498" s="20"/>
      <c r="M498" s="20"/>
      <c r="N498" s="20"/>
    </row>
    <row r="499" spans="2:14">
      <c r="B499" s="20"/>
      <c r="C499" s="20"/>
      <c r="D499" s="20"/>
      <c r="E499" s="20"/>
      <c r="F499" s="20"/>
      <c r="G499" s="20"/>
      <c r="H499" s="20"/>
      <c r="I499" s="20"/>
      <c r="J499" s="20"/>
      <c r="K499" s="20"/>
      <c r="L499" s="20"/>
      <c r="M499" s="20"/>
      <c r="N499" s="20"/>
    </row>
    <row r="500" spans="2:14">
      <c r="B500" s="20"/>
      <c r="C500" s="20"/>
      <c r="D500" s="20"/>
      <c r="E500" s="20"/>
      <c r="F500" s="20"/>
      <c r="G500" s="20"/>
      <c r="H500" s="20"/>
      <c r="I500" s="20"/>
      <c r="J500" s="20"/>
      <c r="K500" s="20"/>
      <c r="L500" s="20"/>
      <c r="M500" s="20"/>
      <c r="N500" s="20"/>
    </row>
    <row r="501" spans="2:14">
      <c r="B501" s="20"/>
      <c r="C501" s="20"/>
      <c r="D501" s="20"/>
      <c r="E501" s="20"/>
      <c r="F501" s="20"/>
      <c r="G501" s="20"/>
      <c r="H501" s="20"/>
      <c r="I501" s="20"/>
      <c r="J501" s="20"/>
      <c r="K501" s="20"/>
      <c r="L501" s="20"/>
      <c r="M501" s="20"/>
      <c r="N501" s="20"/>
    </row>
    <row r="502" spans="2:14">
      <c r="B502" s="20"/>
      <c r="C502" s="20"/>
      <c r="D502" s="20"/>
      <c r="E502" s="20"/>
      <c r="F502" s="20"/>
      <c r="G502" s="20"/>
      <c r="H502" s="20"/>
      <c r="I502" s="20"/>
      <c r="J502" s="20"/>
      <c r="K502" s="20"/>
      <c r="L502" s="20"/>
      <c r="M502" s="20"/>
      <c r="N502" s="20"/>
    </row>
    <row r="503" spans="2:14">
      <c r="B503" s="20"/>
      <c r="C503" s="20"/>
      <c r="D503" s="20"/>
      <c r="E503" s="20"/>
      <c r="F503" s="20"/>
      <c r="G503" s="20"/>
      <c r="H503" s="20"/>
      <c r="I503" s="20"/>
      <c r="J503" s="20"/>
      <c r="K503" s="20"/>
      <c r="L503" s="20"/>
      <c r="M503" s="20"/>
      <c r="N503" s="20"/>
    </row>
    <row r="504" spans="2:14">
      <c r="B504" s="20"/>
      <c r="C504" s="20"/>
      <c r="D504" s="20"/>
      <c r="E504" s="20"/>
      <c r="F504" s="20"/>
      <c r="G504" s="20"/>
      <c r="H504" s="20"/>
      <c r="I504" s="20"/>
      <c r="J504" s="20"/>
      <c r="K504" s="20"/>
      <c r="L504" s="20"/>
      <c r="M504" s="20"/>
      <c r="N504" s="20"/>
    </row>
    <row r="505" spans="2:14">
      <c r="B505" s="20"/>
      <c r="C505" s="20"/>
      <c r="D505" s="20"/>
      <c r="E505" s="20"/>
      <c r="F505" s="20"/>
      <c r="G505" s="20"/>
      <c r="H505" s="20"/>
      <c r="I505" s="20"/>
      <c r="J505" s="20"/>
      <c r="K505" s="20"/>
      <c r="L505" s="20"/>
      <c r="M505" s="20"/>
      <c r="N505" s="20"/>
    </row>
    <row r="506" spans="3:3">
      <c r="C506" s="19" t="s">
        <v>751</v>
      </c>
    </row>
    <row r="508" spans="2:14">
      <c r="B508" s="20" t="str">
        <f>_xlfn.DISPIMG("ID_7E5C1101C49A41D5AF2050F41AF8A79B",1)</f>
        <v>=DISPIMG("ID_7E5C1101C49A41D5AF2050F41AF8A79B",1)</v>
      </c>
      <c r="C508" s="20"/>
      <c r="D508" s="20"/>
      <c r="E508" s="20"/>
      <c r="F508" s="20"/>
      <c r="G508" s="20"/>
      <c r="H508" s="20"/>
      <c r="I508" s="20"/>
      <c r="J508" s="20"/>
      <c r="K508" s="20"/>
      <c r="L508" s="20"/>
      <c r="M508" s="20"/>
      <c r="N508" s="20"/>
    </row>
    <row r="509" spans="2:14">
      <c r="B509" s="20"/>
      <c r="C509" s="20"/>
      <c r="D509" s="20"/>
      <c r="E509" s="20"/>
      <c r="F509" s="20"/>
      <c r="G509" s="20"/>
      <c r="H509" s="20"/>
      <c r="I509" s="20"/>
      <c r="J509" s="20"/>
      <c r="K509" s="20"/>
      <c r="L509" s="20"/>
      <c r="M509" s="20"/>
      <c r="N509" s="20"/>
    </row>
    <row r="510" spans="2:14">
      <c r="B510" s="20"/>
      <c r="C510" s="20"/>
      <c r="D510" s="20"/>
      <c r="E510" s="20"/>
      <c r="F510" s="20"/>
      <c r="G510" s="20"/>
      <c r="H510" s="20"/>
      <c r="I510" s="20"/>
      <c r="J510" s="20"/>
      <c r="K510" s="20"/>
      <c r="L510" s="20"/>
      <c r="M510" s="20"/>
      <c r="N510" s="20"/>
    </row>
    <row r="511" spans="2:14">
      <c r="B511" s="20"/>
      <c r="C511" s="20"/>
      <c r="D511" s="20"/>
      <c r="E511" s="20"/>
      <c r="F511" s="20"/>
      <c r="G511" s="20"/>
      <c r="H511" s="20"/>
      <c r="I511" s="20"/>
      <c r="J511" s="20"/>
      <c r="K511" s="20"/>
      <c r="L511" s="20"/>
      <c r="M511" s="20"/>
      <c r="N511" s="20"/>
    </row>
    <row r="512" spans="2:14">
      <c r="B512" s="20"/>
      <c r="C512" s="20"/>
      <c r="D512" s="20"/>
      <c r="E512" s="20"/>
      <c r="F512" s="20"/>
      <c r="G512" s="20"/>
      <c r="H512" s="20"/>
      <c r="I512" s="20"/>
      <c r="J512" s="20"/>
      <c r="K512" s="20"/>
      <c r="L512" s="20"/>
      <c r="M512" s="20"/>
      <c r="N512" s="20"/>
    </row>
    <row r="513" spans="2:14">
      <c r="B513" s="20"/>
      <c r="C513" s="20"/>
      <c r="D513" s="20"/>
      <c r="E513" s="20"/>
      <c r="F513" s="20"/>
      <c r="G513" s="20"/>
      <c r="H513" s="20"/>
      <c r="I513" s="20"/>
      <c r="J513" s="20"/>
      <c r="K513" s="20"/>
      <c r="L513" s="20"/>
      <c r="M513" s="20"/>
      <c r="N513" s="20"/>
    </row>
    <row r="514" spans="2:14">
      <c r="B514" s="20"/>
      <c r="C514" s="20"/>
      <c r="D514" s="20"/>
      <c r="E514" s="20"/>
      <c r="F514" s="20"/>
      <c r="G514" s="20"/>
      <c r="H514" s="20"/>
      <c r="I514" s="20"/>
      <c r="J514" s="20"/>
      <c r="K514" s="20"/>
      <c r="L514" s="20"/>
      <c r="M514" s="20"/>
      <c r="N514" s="20"/>
    </row>
    <row r="515" spans="2:14">
      <c r="B515" s="20"/>
      <c r="C515" s="20"/>
      <c r="D515" s="20"/>
      <c r="E515" s="20"/>
      <c r="F515" s="20"/>
      <c r="G515" s="20"/>
      <c r="H515" s="20"/>
      <c r="I515" s="20"/>
      <c r="J515" s="20"/>
      <c r="K515" s="20"/>
      <c r="L515" s="20"/>
      <c r="M515" s="20"/>
      <c r="N515" s="20"/>
    </row>
    <row r="516" spans="2:14">
      <c r="B516" s="20"/>
      <c r="C516" s="20"/>
      <c r="D516" s="20"/>
      <c r="E516" s="20"/>
      <c r="F516" s="20"/>
      <c r="G516" s="20"/>
      <c r="H516" s="20"/>
      <c r="I516" s="20"/>
      <c r="J516" s="20"/>
      <c r="K516" s="20"/>
      <c r="L516" s="20"/>
      <c r="M516" s="20"/>
      <c r="N516" s="20"/>
    </row>
    <row r="517" spans="2:14">
      <c r="B517" s="20"/>
      <c r="C517" s="20"/>
      <c r="D517" s="20"/>
      <c r="E517" s="20"/>
      <c r="F517" s="20"/>
      <c r="G517" s="20"/>
      <c r="H517" s="20"/>
      <c r="I517" s="20"/>
      <c r="J517" s="20"/>
      <c r="K517" s="20"/>
      <c r="L517" s="20"/>
      <c r="M517" s="20"/>
      <c r="N517" s="20"/>
    </row>
    <row r="518" spans="2:14">
      <c r="B518" s="20"/>
      <c r="C518" s="20"/>
      <c r="D518" s="20"/>
      <c r="E518" s="20"/>
      <c r="F518" s="20"/>
      <c r="G518" s="20"/>
      <c r="H518" s="20"/>
      <c r="I518" s="20"/>
      <c r="J518" s="20"/>
      <c r="K518" s="20"/>
      <c r="L518" s="20"/>
      <c r="M518" s="20"/>
      <c r="N518" s="20"/>
    </row>
    <row r="519" spans="3:3">
      <c r="C519" s="19" t="s">
        <v>752</v>
      </c>
    </row>
    <row r="521" ht="18" spans="2:14">
      <c r="B521" s="33" t="s">
        <v>753</v>
      </c>
      <c r="C521" s="33"/>
      <c r="D521" s="33"/>
      <c r="E521" s="33"/>
      <c r="F521" s="33"/>
      <c r="G521" s="33"/>
      <c r="H521" s="33"/>
      <c r="I521" s="33"/>
      <c r="J521" s="33"/>
      <c r="K521" s="33"/>
      <c r="L521" s="33"/>
      <c r="M521" s="33"/>
      <c r="N521" s="33"/>
    </row>
    <row r="523" spans="2:14">
      <c r="B523" s="20" t="str">
        <f>_xlfn.DISPIMG("ID_4514839BA37F4448AF32F192D0E3BDF0",1)</f>
        <v>=DISPIMG("ID_4514839BA37F4448AF32F192D0E3BDF0",1)</v>
      </c>
      <c r="C523" s="20"/>
      <c r="D523" s="20"/>
      <c r="E523" s="20"/>
      <c r="F523" s="20"/>
      <c r="G523" s="20"/>
      <c r="H523" s="20"/>
      <c r="I523" s="20"/>
      <c r="J523" s="20"/>
      <c r="K523" s="20"/>
      <c r="L523" s="20"/>
      <c r="M523" s="20"/>
      <c r="N523" s="20"/>
    </row>
    <row r="524" spans="2:14">
      <c r="B524" s="20"/>
      <c r="C524" s="20"/>
      <c r="D524" s="20"/>
      <c r="E524" s="20"/>
      <c r="F524" s="20"/>
      <c r="G524" s="20"/>
      <c r="H524" s="20"/>
      <c r="I524" s="20"/>
      <c r="J524" s="20"/>
      <c r="K524" s="20"/>
      <c r="L524" s="20"/>
      <c r="M524" s="20"/>
      <c r="N524" s="20"/>
    </row>
    <row r="525" spans="2:14">
      <c r="B525" s="20"/>
      <c r="C525" s="20"/>
      <c r="D525" s="20"/>
      <c r="E525" s="20"/>
      <c r="F525" s="20"/>
      <c r="G525" s="20"/>
      <c r="H525" s="20"/>
      <c r="I525" s="20"/>
      <c r="J525" s="20"/>
      <c r="K525" s="20"/>
      <c r="L525" s="20"/>
      <c r="M525" s="20"/>
      <c r="N525" s="20"/>
    </row>
    <row r="526" spans="2:14">
      <c r="B526" s="20"/>
      <c r="C526" s="20"/>
      <c r="D526" s="20"/>
      <c r="E526" s="20"/>
      <c r="F526" s="20"/>
      <c r="G526" s="20"/>
      <c r="H526" s="20"/>
      <c r="I526" s="20"/>
      <c r="J526" s="20"/>
      <c r="K526" s="20"/>
      <c r="L526" s="20"/>
      <c r="M526" s="20"/>
      <c r="N526" s="20"/>
    </row>
    <row r="527" spans="2:14">
      <c r="B527" s="20"/>
      <c r="C527" s="20"/>
      <c r="D527" s="20"/>
      <c r="E527" s="20"/>
      <c r="F527" s="20"/>
      <c r="G527" s="20"/>
      <c r="H527" s="20"/>
      <c r="I527" s="20"/>
      <c r="J527" s="20"/>
      <c r="K527" s="20"/>
      <c r="L527" s="20"/>
      <c r="M527" s="20"/>
      <c r="N527" s="20"/>
    </row>
    <row r="528" spans="2:14">
      <c r="B528" s="20"/>
      <c r="C528" s="20"/>
      <c r="D528" s="20"/>
      <c r="E528" s="20"/>
      <c r="F528" s="20"/>
      <c r="G528" s="20"/>
      <c r="H528" s="20"/>
      <c r="I528" s="20"/>
      <c r="J528" s="20"/>
      <c r="K528" s="20"/>
      <c r="L528" s="20"/>
      <c r="M528" s="20"/>
      <c r="N528" s="20"/>
    </row>
    <row r="529" spans="2:14">
      <c r="B529" s="20"/>
      <c r="C529" s="20"/>
      <c r="D529" s="20"/>
      <c r="E529" s="20"/>
      <c r="F529" s="20"/>
      <c r="G529" s="20"/>
      <c r="H529" s="20"/>
      <c r="I529" s="20"/>
      <c r="J529" s="20"/>
      <c r="K529" s="20"/>
      <c r="L529" s="20"/>
      <c r="M529" s="20"/>
      <c r="N529" s="20"/>
    </row>
    <row r="530" spans="2:14">
      <c r="B530" s="20"/>
      <c r="C530" s="20"/>
      <c r="D530" s="20"/>
      <c r="E530" s="20"/>
      <c r="F530" s="20"/>
      <c r="G530" s="20"/>
      <c r="H530" s="20"/>
      <c r="I530" s="20"/>
      <c r="J530" s="20"/>
      <c r="K530" s="20"/>
      <c r="L530" s="20"/>
      <c r="M530" s="20"/>
      <c r="N530" s="20"/>
    </row>
    <row r="531" spans="2:14">
      <c r="B531" s="20"/>
      <c r="C531" s="20"/>
      <c r="D531" s="20"/>
      <c r="E531" s="20"/>
      <c r="F531" s="20"/>
      <c r="G531" s="20"/>
      <c r="H531" s="20"/>
      <c r="I531" s="20"/>
      <c r="J531" s="20"/>
      <c r="K531" s="20"/>
      <c r="L531" s="20"/>
      <c r="M531" s="20"/>
      <c r="N531" s="20"/>
    </row>
    <row r="532" spans="2:14">
      <c r="B532" s="20"/>
      <c r="C532" s="20"/>
      <c r="D532" s="20"/>
      <c r="E532" s="20"/>
      <c r="F532" s="20"/>
      <c r="G532" s="20"/>
      <c r="H532" s="20"/>
      <c r="I532" s="20"/>
      <c r="J532" s="20"/>
      <c r="K532" s="20"/>
      <c r="L532" s="20"/>
      <c r="M532" s="20"/>
      <c r="N532" s="20"/>
    </row>
    <row r="533" spans="2:14">
      <c r="B533" s="20"/>
      <c r="C533" s="20"/>
      <c r="D533" s="20"/>
      <c r="E533" s="20"/>
      <c r="F533" s="20"/>
      <c r="G533" s="20"/>
      <c r="H533" s="20"/>
      <c r="I533" s="20"/>
      <c r="J533" s="20"/>
      <c r="K533" s="20"/>
      <c r="L533" s="20"/>
      <c r="M533" s="20"/>
      <c r="N533" s="20"/>
    </row>
    <row r="534" spans="2:14">
      <c r="B534" s="20"/>
      <c r="C534" s="20"/>
      <c r="D534" s="20"/>
      <c r="E534" s="20"/>
      <c r="F534" s="20"/>
      <c r="G534" s="20"/>
      <c r="H534" s="20"/>
      <c r="I534" s="20"/>
      <c r="J534" s="20"/>
      <c r="K534" s="20"/>
      <c r="L534" s="20"/>
      <c r="M534" s="20"/>
      <c r="N534" s="20"/>
    </row>
    <row r="535" spans="2:14">
      <c r="B535" s="20"/>
      <c r="C535" s="20"/>
      <c r="D535" s="20"/>
      <c r="E535" s="20"/>
      <c r="F535" s="20"/>
      <c r="G535" s="20"/>
      <c r="H535" s="20"/>
      <c r="I535" s="20"/>
      <c r="J535" s="20"/>
      <c r="K535" s="20"/>
      <c r="L535" s="20"/>
      <c r="M535" s="20"/>
      <c r="N535" s="20"/>
    </row>
    <row r="536" spans="2:14">
      <c r="B536" s="20"/>
      <c r="C536" s="20"/>
      <c r="D536" s="20"/>
      <c r="E536" s="20"/>
      <c r="F536" s="20"/>
      <c r="G536" s="20"/>
      <c r="H536" s="20"/>
      <c r="I536" s="20"/>
      <c r="J536" s="20"/>
      <c r="K536" s="20"/>
      <c r="L536" s="20"/>
      <c r="M536" s="20"/>
      <c r="N536" s="20"/>
    </row>
    <row r="537" spans="2:14">
      <c r="B537" s="20"/>
      <c r="C537" s="20"/>
      <c r="D537" s="20"/>
      <c r="E537" s="20"/>
      <c r="F537" s="20"/>
      <c r="G537" s="20"/>
      <c r="H537" s="20"/>
      <c r="I537" s="20"/>
      <c r="J537" s="20"/>
      <c r="K537" s="20"/>
      <c r="L537" s="20"/>
      <c r="M537" s="20"/>
      <c r="N537" s="20"/>
    </row>
    <row r="538" spans="2:14">
      <c r="B538" s="20"/>
      <c r="C538" s="20"/>
      <c r="D538" s="20"/>
      <c r="E538" s="20"/>
      <c r="F538" s="20"/>
      <c r="G538" s="20"/>
      <c r="H538" s="20"/>
      <c r="I538" s="20"/>
      <c r="J538" s="20"/>
      <c r="K538" s="20"/>
      <c r="L538" s="20"/>
      <c r="M538" s="20"/>
      <c r="N538" s="20"/>
    </row>
    <row r="539" spans="2:14">
      <c r="B539" s="20"/>
      <c r="C539" s="20"/>
      <c r="D539" s="20"/>
      <c r="E539" s="20"/>
      <c r="F539" s="20"/>
      <c r="G539" s="20"/>
      <c r="H539" s="20"/>
      <c r="I539" s="20"/>
      <c r="J539" s="20"/>
      <c r="K539" s="20"/>
      <c r="L539" s="20"/>
      <c r="M539" s="20"/>
      <c r="N539" s="20"/>
    </row>
    <row r="540" spans="2:14">
      <c r="B540" s="20"/>
      <c r="C540" s="20"/>
      <c r="D540" s="20"/>
      <c r="E540" s="20"/>
      <c r="F540" s="20"/>
      <c r="G540" s="20"/>
      <c r="H540" s="20"/>
      <c r="I540" s="20"/>
      <c r="J540" s="20"/>
      <c r="K540" s="20"/>
      <c r="L540" s="20"/>
      <c r="M540" s="20"/>
      <c r="N540" s="20"/>
    </row>
    <row r="541" spans="2:14">
      <c r="B541" s="20"/>
      <c r="C541" s="20"/>
      <c r="D541" s="20"/>
      <c r="E541" s="20"/>
      <c r="F541" s="20"/>
      <c r="G541" s="20"/>
      <c r="H541" s="20"/>
      <c r="I541" s="20"/>
      <c r="J541" s="20"/>
      <c r="K541" s="20"/>
      <c r="L541" s="20"/>
      <c r="M541" s="20"/>
      <c r="N541" s="20"/>
    </row>
    <row r="542" spans="2:14">
      <c r="B542" s="20"/>
      <c r="C542" s="20"/>
      <c r="D542" s="20"/>
      <c r="E542" s="20"/>
      <c r="F542" s="20"/>
      <c r="G542" s="20"/>
      <c r="H542" s="20"/>
      <c r="I542" s="20"/>
      <c r="J542" s="20"/>
      <c r="K542" s="20"/>
      <c r="L542" s="20"/>
      <c r="M542" s="20"/>
      <c r="N542" s="20"/>
    </row>
    <row r="543" spans="2:14">
      <c r="B543" s="20"/>
      <c r="C543" s="20"/>
      <c r="D543" s="20"/>
      <c r="E543" s="20"/>
      <c r="F543" s="20"/>
      <c r="G543" s="20"/>
      <c r="H543" s="20"/>
      <c r="I543" s="20"/>
      <c r="J543" s="20"/>
      <c r="K543" s="20"/>
      <c r="L543" s="20"/>
      <c r="M543" s="20"/>
      <c r="N543" s="20"/>
    </row>
    <row r="544" spans="2:14">
      <c r="B544" s="20"/>
      <c r="C544" s="20"/>
      <c r="D544" s="20"/>
      <c r="E544" s="20"/>
      <c r="F544" s="20"/>
      <c r="G544" s="20"/>
      <c r="H544" s="20"/>
      <c r="I544" s="20"/>
      <c r="J544" s="20"/>
      <c r="K544" s="20"/>
      <c r="L544" s="20"/>
      <c r="M544" s="20"/>
      <c r="N544" s="20"/>
    </row>
    <row r="545" spans="2:14">
      <c r="B545" s="20"/>
      <c r="C545" s="20"/>
      <c r="D545" s="20"/>
      <c r="E545" s="20"/>
      <c r="F545" s="20"/>
      <c r="G545" s="20"/>
      <c r="H545" s="20"/>
      <c r="I545" s="20"/>
      <c r="J545" s="20"/>
      <c r="K545" s="20"/>
      <c r="L545" s="20"/>
      <c r="M545" s="20"/>
      <c r="N545" s="20"/>
    </row>
    <row r="546" spans="2:14">
      <c r="B546" s="20"/>
      <c r="C546" s="20"/>
      <c r="D546" s="20"/>
      <c r="E546" s="20"/>
      <c r="F546" s="20"/>
      <c r="G546" s="20"/>
      <c r="H546" s="20"/>
      <c r="I546" s="20"/>
      <c r="J546" s="20"/>
      <c r="K546" s="20"/>
      <c r="L546" s="20"/>
      <c r="M546" s="20"/>
      <c r="N546" s="20"/>
    </row>
    <row r="547" spans="2:14">
      <c r="B547" s="20"/>
      <c r="C547" s="20"/>
      <c r="D547" s="20"/>
      <c r="E547" s="20"/>
      <c r="F547" s="20"/>
      <c r="G547" s="20"/>
      <c r="H547" s="20"/>
      <c r="I547" s="20"/>
      <c r="J547" s="20"/>
      <c r="K547" s="20"/>
      <c r="L547" s="20"/>
      <c r="M547" s="20"/>
      <c r="N547" s="20"/>
    </row>
    <row r="549" ht="22.5" spans="1:14">
      <c r="A549" s="15" t="s">
        <v>754</v>
      </c>
      <c r="B549" s="15"/>
      <c r="C549" s="15"/>
      <c r="D549" s="15"/>
      <c r="E549" s="15"/>
      <c r="F549" s="15"/>
      <c r="G549" s="15"/>
      <c r="H549" s="15"/>
      <c r="I549" s="15"/>
      <c r="J549" s="15"/>
      <c r="K549" s="15"/>
      <c r="L549" s="15"/>
      <c r="M549" s="15"/>
      <c r="N549" s="15"/>
    </row>
    <row r="551" ht="18" spans="2:14">
      <c r="B551" s="33" t="s">
        <v>755</v>
      </c>
      <c r="C551" s="33"/>
      <c r="D551" s="33"/>
      <c r="E551" s="33"/>
      <c r="F551" s="33"/>
      <c r="G551" s="33"/>
      <c r="H551" s="33"/>
      <c r="I551" s="33"/>
      <c r="J551" s="33"/>
      <c r="K551" s="33"/>
      <c r="L551" s="33"/>
      <c r="M551" s="33"/>
      <c r="N551" s="33"/>
    </row>
    <row r="553" spans="3:14">
      <c r="C553" s="20" t="str">
        <f>_xlfn.DISPIMG("ID_ACC1E24FD63B4C3787393E863C2F4BA2",1)</f>
        <v>=DISPIMG("ID_ACC1E24FD63B4C3787393E863C2F4BA2",1)</v>
      </c>
      <c r="D553" s="20"/>
      <c r="E553" s="20"/>
      <c r="F553" s="20"/>
      <c r="G553" s="20"/>
      <c r="H553" s="20"/>
      <c r="I553" s="20"/>
      <c r="J553" s="20"/>
      <c r="K553" s="20"/>
      <c r="L553" s="20"/>
      <c r="M553" s="20"/>
      <c r="N553" s="20"/>
    </row>
    <row r="554" spans="3:14">
      <c r="C554" s="20"/>
      <c r="D554" s="20"/>
      <c r="E554" s="20"/>
      <c r="F554" s="20"/>
      <c r="G554" s="20"/>
      <c r="H554" s="20"/>
      <c r="I554" s="20"/>
      <c r="J554" s="20"/>
      <c r="K554" s="20"/>
      <c r="L554" s="20"/>
      <c r="M554" s="20"/>
      <c r="N554" s="20"/>
    </row>
    <row r="555" spans="3:14">
      <c r="C555" s="20"/>
      <c r="D555" s="20"/>
      <c r="E555" s="20"/>
      <c r="F555" s="20"/>
      <c r="G555" s="20"/>
      <c r="H555" s="20"/>
      <c r="I555" s="20"/>
      <c r="J555" s="20"/>
      <c r="K555" s="20"/>
      <c r="L555" s="20"/>
      <c r="M555" s="20"/>
      <c r="N555" s="20"/>
    </row>
    <row r="556" spans="3:14">
      <c r="C556" s="20"/>
      <c r="D556" s="20"/>
      <c r="E556" s="20"/>
      <c r="F556" s="20"/>
      <c r="G556" s="20"/>
      <c r="H556" s="20"/>
      <c r="I556" s="20"/>
      <c r="J556" s="20"/>
      <c r="K556" s="20"/>
      <c r="L556" s="20"/>
      <c r="M556" s="20"/>
      <c r="N556" s="20"/>
    </row>
    <row r="557" spans="3:14">
      <c r="C557" s="20"/>
      <c r="D557" s="20"/>
      <c r="E557" s="20"/>
      <c r="F557" s="20"/>
      <c r="G557" s="20"/>
      <c r="H557" s="20"/>
      <c r="I557" s="20"/>
      <c r="J557" s="20"/>
      <c r="K557" s="20"/>
      <c r="L557" s="20"/>
      <c r="M557" s="20"/>
      <c r="N557" s="20"/>
    </row>
    <row r="558" spans="3:14">
      <c r="C558" s="20"/>
      <c r="D558" s="20"/>
      <c r="E558" s="20"/>
      <c r="F558" s="20"/>
      <c r="G558" s="20"/>
      <c r="H558" s="20"/>
      <c r="I558" s="20"/>
      <c r="J558" s="20"/>
      <c r="K558" s="20"/>
      <c r="L558" s="20"/>
      <c r="M558" s="20"/>
      <c r="N558" s="20"/>
    </row>
    <row r="559" spans="3:14">
      <c r="C559" s="20"/>
      <c r="D559" s="20"/>
      <c r="E559" s="20"/>
      <c r="F559" s="20"/>
      <c r="G559" s="20"/>
      <c r="H559" s="20"/>
      <c r="I559" s="20"/>
      <c r="J559" s="20"/>
      <c r="K559" s="20"/>
      <c r="L559" s="20"/>
      <c r="M559" s="20"/>
      <c r="N559" s="20"/>
    </row>
    <row r="560" spans="3:14">
      <c r="C560" s="20"/>
      <c r="D560" s="20"/>
      <c r="E560" s="20"/>
      <c r="F560" s="20"/>
      <c r="G560" s="20"/>
      <c r="H560" s="20"/>
      <c r="I560" s="20"/>
      <c r="J560" s="20"/>
      <c r="K560" s="20"/>
      <c r="L560" s="20"/>
      <c r="M560" s="20"/>
      <c r="N560" s="20"/>
    </row>
    <row r="561" spans="3:14">
      <c r="C561" s="20"/>
      <c r="D561" s="20"/>
      <c r="E561" s="20"/>
      <c r="F561" s="20"/>
      <c r="G561" s="20"/>
      <c r="H561" s="20"/>
      <c r="I561" s="20"/>
      <c r="J561" s="20"/>
      <c r="K561" s="20"/>
      <c r="L561" s="20"/>
      <c r="M561" s="20"/>
      <c r="N561" s="20"/>
    </row>
    <row r="562" spans="3:14">
      <c r="C562" s="20"/>
      <c r="D562" s="20"/>
      <c r="E562" s="20"/>
      <c r="F562" s="20"/>
      <c r="G562" s="20"/>
      <c r="H562" s="20"/>
      <c r="I562" s="20"/>
      <c r="J562" s="20"/>
      <c r="K562" s="20"/>
      <c r="L562" s="20"/>
      <c r="M562" s="20"/>
      <c r="N562" s="20"/>
    </row>
    <row r="563" spans="3:14">
      <c r="C563" s="20"/>
      <c r="D563" s="20"/>
      <c r="E563" s="20"/>
      <c r="F563" s="20"/>
      <c r="G563" s="20"/>
      <c r="H563" s="20"/>
      <c r="I563" s="20"/>
      <c r="J563" s="20"/>
      <c r="K563" s="20"/>
      <c r="L563" s="20"/>
      <c r="M563" s="20"/>
      <c r="N563" s="20"/>
    </row>
    <row r="564" spans="3:14">
      <c r="C564" s="20"/>
      <c r="D564" s="20"/>
      <c r="E564" s="20"/>
      <c r="F564" s="20"/>
      <c r="G564" s="20"/>
      <c r="H564" s="20"/>
      <c r="I564" s="20"/>
      <c r="J564" s="20"/>
      <c r="K564" s="20"/>
      <c r="L564" s="20"/>
      <c r="M564" s="20"/>
      <c r="N564" s="20"/>
    </row>
    <row r="565" spans="3:14">
      <c r="C565" s="20"/>
      <c r="D565" s="20"/>
      <c r="E565" s="20"/>
      <c r="F565" s="20"/>
      <c r="G565" s="20"/>
      <c r="H565" s="20"/>
      <c r="I565" s="20"/>
      <c r="J565" s="20"/>
      <c r="K565" s="20"/>
      <c r="L565" s="20"/>
      <c r="M565" s="20"/>
      <c r="N565" s="20"/>
    </row>
    <row r="566" spans="3:14">
      <c r="C566" s="20"/>
      <c r="D566" s="20"/>
      <c r="E566" s="20"/>
      <c r="F566" s="20"/>
      <c r="G566" s="20"/>
      <c r="H566" s="20"/>
      <c r="I566" s="20"/>
      <c r="J566" s="20"/>
      <c r="K566" s="20"/>
      <c r="L566" s="20"/>
      <c r="M566" s="20"/>
      <c r="N566" s="20"/>
    </row>
    <row r="567" spans="3:14">
      <c r="C567" s="20"/>
      <c r="D567" s="20"/>
      <c r="E567" s="20"/>
      <c r="F567" s="20"/>
      <c r="G567" s="20"/>
      <c r="H567" s="20"/>
      <c r="I567" s="20"/>
      <c r="J567" s="20"/>
      <c r="K567" s="20"/>
      <c r="L567" s="20"/>
      <c r="M567" s="20"/>
      <c r="N567" s="20"/>
    </row>
    <row r="568" spans="3:14">
      <c r="C568" s="20"/>
      <c r="D568" s="20"/>
      <c r="E568" s="20"/>
      <c r="F568" s="20"/>
      <c r="G568" s="20"/>
      <c r="H568" s="20"/>
      <c r="I568" s="20"/>
      <c r="J568" s="20"/>
      <c r="K568" s="20"/>
      <c r="L568" s="20"/>
      <c r="M568" s="20"/>
      <c r="N568" s="20"/>
    </row>
    <row r="571" ht="18" spans="2:14">
      <c r="B571" s="33" t="s">
        <v>756</v>
      </c>
      <c r="C571" s="33"/>
      <c r="D571" s="33"/>
      <c r="E571" s="33"/>
      <c r="F571" s="33"/>
      <c r="G571" s="33"/>
      <c r="H571" s="33"/>
      <c r="I571" s="33"/>
      <c r="J571" s="33"/>
      <c r="K571" s="33"/>
      <c r="L571" s="33"/>
      <c r="M571" s="33"/>
      <c r="N571" s="33"/>
    </row>
    <row r="573" spans="3:14">
      <c r="C573" s="20" t="str">
        <f>_xlfn.DISPIMG("ID_99DBD6F5CC22454EA9F3FB26932B81E1",1)</f>
        <v>=DISPIMG("ID_99DBD6F5CC22454EA9F3FB26932B81E1",1)</v>
      </c>
      <c r="D573" s="20"/>
      <c r="E573" s="20"/>
      <c r="F573" s="20"/>
      <c r="G573" s="20"/>
      <c r="H573" s="20"/>
      <c r="I573" s="20"/>
      <c r="J573" s="20"/>
      <c r="K573" s="20"/>
      <c r="L573" s="20"/>
      <c r="M573" s="20"/>
      <c r="N573" s="20"/>
    </row>
    <row r="574" spans="3:14">
      <c r="C574" s="20"/>
      <c r="D574" s="20"/>
      <c r="E574" s="20"/>
      <c r="F574" s="20"/>
      <c r="G574" s="20"/>
      <c r="H574" s="20"/>
      <c r="I574" s="20"/>
      <c r="J574" s="20"/>
      <c r="K574" s="20"/>
      <c r="L574" s="20"/>
      <c r="M574" s="20"/>
      <c r="N574" s="20"/>
    </row>
    <row r="575" spans="3:14">
      <c r="C575" s="20"/>
      <c r="D575" s="20"/>
      <c r="E575" s="20"/>
      <c r="F575" s="20"/>
      <c r="G575" s="20"/>
      <c r="H575" s="20"/>
      <c r="I575" s="20"/>
      <c r="J575" s="20"/>
      <c r="K575" s="20"/>
      <c r="L575" s="20"/>
      <c r="M575" s="20"/>
      <c r="N575" s="20"/>
    </row>
    <row r="576" spans="3:14">
      <c r="C576" s="20"/>
      <c r="D576" s="20"/>
      <c r="E576" s="20"/>
      <c r="F576" s="20"/>
      <c r="G576" s="20"/>
      <c r="H576" s="20"/>
      <c r="I576" s="20"/>
      <c r="J576" s="20"/>
      <c r="K576" s="20"/>
      <c r="L576" s="20"/>
      <c r="M576" s="20"/>
      <c r="N576" s="20"/>
    </row>
    <row r="577" spans="3:14">
      <c r="C577" s="20"/>
      <c r="D577" s="20"/>
      <c r="E577" s="20"/>
      <c r="F577" s="20"/>
      <c r="G577" s="20"/>
      <c r="H577" s="20"/>
      <c r="I577" s="20"/>
      <c r="J577" s="20"/>
      <c r="K577" s="20"/>
      <c r="L577" s="20"/>
      <c r="M577" s="20"/>
      <c r="N577" s="20"/>
    </row>
    <row r="578" spans="3:14">
      <c r="C578" s="20"/>
      <c r="D578" s="20"/>
      <c r="E578" s="20"/>
      <c r="F578" s="20"/>
      <c r="G578" s="20"/>
      <c r="H578" s="20"/>
      <c r="I578" s="20"/>
      <c r="J578" s="20"/>
      <c r="K578" s="20"/>
      <c r="L578" s="20"/>
      <c r="M578" s="20"/>
      <c r="N578" s="20"/>
    </row>
    <row r="579" spans="3:14">
      <c r="C579" s="20"/>
      <c r="D579" s="20"/>
      <c r="E579" s="20"/>
      <c r="F579" s="20"/>
      <c r="G579" s="20"/>
      <c r="H579" s="20"/>
      <c r="I579" s="20"/>
      <c r="J579" s="20"/>
      <c r="K579" s="20"/>
      <c r="L579" s="20"/>
      <c r="M579" s="20"/>
      <c r="N579" s="20"/>
    </row>
    <row r="580" spans="3:14">
      <c r="C580" s="20"/>
      <c r="D580" s="20"/>
      <c r="E580" s="20"/>
      <c r="F580" s="20"/>
      <c r="G580" s="20"/>
      <c r="H580" s="20"/>
      <c r="I580" s="20"/>
      <c r="J580" s="20"/>
      <c r="K580" s="20"/>
      <c r="L580" s="20"/>
      <c r="M580" s="20"/>
      <c r="N580" s="20"/>
    </row>
    <row r="581" spans="3:14">
      <c r="C581" s="20"/>
      <c r="D581" s="20"/>
      <c r="E581" s="20"/>
      <c r="F581" s="20"/>
      <c r="G581" s="20"/>
      <c r="H581" s="20"/>
      <c r="I581" s="20"/>
      <c r="J581" s="20"/>
      <c r="K581" s="20"/>
      <c r="L581" s="20"/>
      <c r="M581" s="20"/>
      <c r="N581" s="20"/>
    </row>
    <row r="582" spans="3:14">
      <c r="C582" s="20"/>
      <c r="D582" s="20"/>
      <c r="E582" s="20"/>
      <c r="F582" s="20"/>
      <c r="G582" s="20"/>
      <c r="H582" s="20"/>
      <c r="I582" s="20"/>
      <c r="J582" s="20"/>
      <c r="K582" s="20"/>
      <c r="L582" s="20"/>
      <c r="M582" s="20"/>
      <c r="N582" s="20"/>
    </row>
    <row r="583" spans="3:14">
      <c r="C583" s="20"/>
      <c r="D583" s="20"/>
      <c r="E583" s="20"/>
      <c r="F583" s="20"/>
      <c r="G583" s="20"/>
      <c r="H583" s="20"/>
      <c r="I583" s="20"/>
      <c r="J583" s="20"/>
      <c r="K583" s="20"/>
      <c r="L583" s="20"/>
      <c r="M583" s="20"/>
      <c r="N583" s="20"/>
    </row>
    <row r="584" spans="3:14">
      <c r="C584" s="20"/>
      <c r="D584" s="20"/>
      <c r="E584" s="20"/>
      <c r="F584" s="20"/>
      <c r="G584" s="20"/>
      <c r="H584" s="20"/>
      <c r="I584" s="20"/>
      <c r="J584" s="20"/>
      <c r="K584" s="20"/>
      <c r="L584" s="20"/>
      <c r="M584" s="20"/>
      <c r="N584" s="20"/>
    </row>
    <row r="585" spans="3:14">
      <c r="C585" s="20"/>
      <c r="D585" s="20"/>
      <c r="E585" s="20"/>
      <c r="F585" s="20"/>
      <c r="G585" s="20"/>
      <c r="H585" s="20"/>
      <c r="I585" s="20"/>
      <c r="J585" s="20"/>
      <c r="K585" s="20"/>
      <c r="L585" s="20"/>
      <c r="M585" s="20"/>
      <c r="N585" s="20"/>
    </row>
    <row r="586" spans="3:14">
      <c r="C586" s="20"/>
      <c r="D586" s="20"/>
      <c r="E586" s="20"/>
      <c r="F586" s="20"/>
      <c r="G586" s="20"/>
      <c r="H586" s="20"/>
      <c r="I586" s="20"/>
      <c r="J586" s="20"/>
      <c r="K586" s="20"/>
      <c r="L586" s="20"/>
      <c r="M586" s="20"/>
      <c r="N586" s="20"/>
    </row>
    <row r="587" spans="3:14">
      <c r="C587" s="20"/>
      <c r="D587" s="20"/>
      <c r="E587" s="20"/>
      <c r="F587" s="20"/>
      <c r="G587" s="20"/>
      <c r="H587" s="20"/>
      <c r="I587" s="20"/>
      <c r="J587" s="20"/>
      <c r="K587" s="20"/>
      <c r="L587" s="20"/>
      <c r="M587" s="20"/>
      <c r="N587" s="20"/>
    </row>
    <row r="588" spans="3:14">
      <c r="C588" s="20"/>
      <c r="D588" s="20"/>
      <c r="E588" s="20"/>
      <c r="F588" s="20"/>
      <c r="G588" s="20"/>
      <c r="H588" s="20"/>
      <c r="I588" s="20"/>
      <c r="J588" s="20"/>
      <c r="K588" s="20"/>
      <c r="L588" s="20"/>
      <c r="M588" s="20"/>
      <c r="N588" s="20"/>
    </row>
    <row r="589" spans="3:3">
      <c r="C589" s="19" t="s">
        <v>757</v>
      </c>
    </row>
    <row r="591" spans="3:14">
      <c r="C591" s="20" t="str">
        <f>_xlfn.DISPIMG("ID_B81650E4B07E4ACC90AD176F41D006E4",1)</f>
        <v>=DISPIMG("ID_B81650E4B07E4ACC90AD176F41D006E4",1)</v>
      </c>
      <c r="D591" s="20"/>
      <c r="E591" s="20"/>
      <c r="F591" s="20"/>
      <c r="G591" s="20"/>
      <c r="H591" s="20"/>
      <c r="I591" s="20"/>
      <c r="J591" s="20"/>
      <c r="K591" s="20"/>
      <c r="L591" s="20"/>
      <c r="M591" s="20"/>
      <c r="N591" s="20"/>
    </row>
    <row r="592" spans="3:14">
      <c r="C592" s="20"/>
      <c r="D592" s="20"/>
      <c r="E592" s="20"/>
      <c r="F592" s="20"/>
      <c r="G592" s="20"/>
      <c r="H592" s="20"/>
      <c r="I592" s="20"/>
      <c r="J592" s="20"/>
      <c r="K592" s="20"/>
      <c r="L592" s="20"/>
      <c r="M592" s="20"/>
      <c r="N592" s="20"/>
    </row>
    <row r="593" spans="3:14">
      <c r="C593" s="20"/>
      <c r="D593" s="20"/>
      <c r="E593" s="20"/>
      <c r="F593" s="20"/>
      <c r="G593" s="20"/>
      <c r="H593" s="20"/>
      <c r="I593" s="20"/>
      <c r="J593" s="20"/>
      <c r="K593" s="20"/>
      <c r="L593" s="20"/>
      <c r="M593" s="20"/>
      <c r="N593" s="20"/>
    </row>
    <row r="594" spans="3:14">
      <c r="C594" s="20"/>
      <c r="D594" s="20"/>
      <c r="E594" s="20"/>
      <c r="F594" s="20"/>
      <c r="G594" s="20"/>
      <c r="H594" s="20"/>
      <c r="I594" s="20"/>
      <c r="J594" s="20"/>
      <c r="K594" s="20"/>
      <c r="L594" s="20"/>
      <c r="M594" s="20"/>
      <c r="N594" s="20"/>
    </row>
    <row r="595" spans="3:14">
      <c r="C595" s="20"/>
      <c r="D595" s="20"/>
      <c r="E595" s="20"/>
      <c r="F595" s="20"/>
      <c r="G595" s="20"/>
      <c r="H595" s="20"/>
      <c r="I595" s="20"/>
      <c r="J595" s="20"/>
      <c r="K595" s="20"/>
      <c r="L595" s="20"/>
      <c r="M595" s="20"/>
      <c r="N595" s="20"/>
    </row>
    <row r="596" spans="3:14">
      <c r="C596" s="20"/>
      <c r="D596" s="20"/>
      <c r="E596" s="20"/>
      <c r="F596" s="20"/>
      <c r="G596" s="20"/>
      <c r="H596" s="20"/>
      <c r="I596" s="20"/>
      <c r="J596" s="20"/>
      <c r="K596" s="20"/>
      <c r="L596" s="20"/>
      <c r="M596" s="20"/>
      <c r="N596" s="20"/>
    </row>
    <row r="597" spans="3:14">
      <c r="C597" s="20"/>
      <c r="D597" s="20"/>
      <c r="E597" s="20"/>
      <c r="F597" s="20"/>
      <c r="G597" s="20"/>
      <c r="H597" s="20"/>
      <c r="I597" s="20"/>
      <c r="J597" s="20"/>
      <c r="K597" s="20"/>
      <c r="L597" s="20"/>
      <c r="M597" s="20"/>
      <c r="N597" s="20"/>
    </row>
    <row r="598" spans="3:14">
      <c r="C598" s="20"/>
      <c r="D598" s="20"/>
      <c r="E598" s="20"/>
      <c r="F598" s="20"/>
      <c r="G598" s="20"/>
      <c r="H598" s="20"/>
      <c r="I598" s="20"/>
      <c r="J598" s="20"/>
      <c r="K598" s="20"/>
      <c r="L598" s="20"/>
      <c r="M598" s="20"/>
      <c r="N598" s="20"/>
    </row>
    <row r="599" spans="3:14">
      <c r="C599" s="20"/>
      <c r="D599" s="20"/>
      <c r="E599" s="20"/>
      <c r="F599" s="20"/>
      <c r="G599" s="20"/>
      <c r="H599" s="20"/>
      <c r="I599" s="20"/>
      <c r="J599" s="20"/>
      <c r="K599" s="20"/>
      <c r="L599" s="20"/>
      <c r="M599" s="20"/>
      <c r="N599" s="20"/>
    </row>
    <row r="600" spans="3:14">
      <c r="C600" s="20"/>
      <c r="D600" s="20"/>
      <c r="E600" s="20"/>
      <c r="F600" s="20"/>
      <c r="G600" s="20"/>
      <c r="H600" s="20"/>
      <c r="I600" s="20"/>
      <c r="J600" s="20"/>
      <c r="K600" s="20"/>
      <c r="L600" s="20"/>
      <c r="M600" s="20"/>
      <c r="N600" s="20"/>
    </row>
    <row r="601" spans="3:14">
      <c r="C601" s="20"/>
      <c r="D601" s="20"/>
      <c r="E601" s="20"/>
      <c r="F601" s="20"/>
      <c r="G601" s="20"/>
      <c r="H601" s="20"/>
      <c r="I601" s="20"/>
      <c r="J601" s="20"/>
      <c r="K601" s="20"/>
      <c r="L601" s="20"/>
      <c r="M601" s="20"/>
      <c r="N601" s="20"/>
    </row>
    <row r="602" spans="3:14">
      <c r="C602" s="20"/>
      <c r="D602" s="20"/>
      <c r="E602" s="20"/>
      <c r="F602" s="20"/>
      <c r="G602" s="20"/>
      <c r="H602" s="20"/>
      <c r="I602" s="20"/>
      <c r="J602" s="20"/>
      <c r="K602" s="20"/>
      <c r="L602" s="20"/>
      <c r="M602" s="20"/>
      <c r="N602" s="20"/>
    </row>
    <row r="603" spans="3:14">
      <c r="C603" s="20"/>
      <c r="D603" s="20"/>
      <c r="E603" s="20"/>
      <c r="F603" s="20"/>
      <c r="G603" s="20"/>
      <c r="H603" s="20"/>
      <c r="I603" s="20"/>
      <c r="J603" s="20"/>
      <c r="K603" s="20"/>
      <c r="L603" s="20"/>
      <c r="M603" s="20"/>
      <c r="N603" s="20"/>
    </row>
    <row r="604" spans="3:14">
      <c r="C604" s="20"/>
      <c r="D604" s="20"/>
      <c r="E604" s="20"/>
      <c r="F604" s="20"/>
      <c r="G604" s="20"/>
      <c r="H604" s="20"/>
      <c r="I604" s="20"/>
      <c r="J604" s="20"/>
      <c r="K604" s="20"/>
      <c r="L604" s="20"/>
      <c r="M604" s="20"/>
      <c r="N604" s="20"/>
    </row>
    <row r="605" spans="3:14">
      <c r="C605" s="20"/>
      <c r="D605" s="20"/>
      <c r="E605" s="20"/>
      <c r="F605" s="20"/>
      <c r="G605" s="20"/>
      <c r="H605" s="20"/>
      <c r="I605" s="20"/>
      <c r="J605" s="20"/>
      <c r="K605" s="20"/>
      <c r="L605" s="20"/>
      <c r="M605" s="20"/>
      <c r="N605" s="20"/>
    </row>
    <row r="606" spans="3:14">
      <c r="C606" s="20"/>
      <c r="D606" s="20"/>
      <c r="E606" s="20"/>
      <c r="F606" s="20"/>
      <c r="G606" s="20"/>
      <c r="H606" s="20"/>
      <c r="I606" s="20"/>
      <c r="J606" s="20"/>
      <c r="K606" s="20"/>
      <c r="L606" s="20"/>
      <c r="M606" s="20"/>
      <c r="N606" s="20"/>
    </row>
    <row r="607" spans="3:14">
      <c r="C607" s="20"/>
      <c r="D607" s="20"/>
      <c r="E607" s="20"/>
      <c r="F607" s="20"/>
      <c r="G607" s="20"/>
      <c r="H607" s="20"/>
      <c r="I607" s="20"/>
      <c r="J607" s="20"/>
      <c r="K607" s="20"/>
      <c r="L607" s="20"/>
      <c r="M607" s="20"/>
      <c r="N607" s="20"/>
    </row>
    <row r="608" spans="3:14">
      <c r="C608" s="20"/>
      <c r="D608" s="20"/>
      <c r="E608" s="20"/>
      <c r="F608" s="20"/>
      <c r="G608" s="20"/>
      <c r="H608" s="20"/>
      <c r="I608" s="20"/>
      <c r="J608" s="20"/>
      <c r="K608" s="20"/>
      <c r="L608" s="20"/>
      <c r="M608" s="20"/>
      <c r="N608" s="20"/>
    </row>
    <row r="609" spans="3:3">
      <c r="C609" s="19" t="s">
        <v>758</v>
      </c>
    </row>
    <row r="611" ht="18" spans="2:14">
      <c r="B611" s="33" t="s">
        <v>759</v>
      </c>
      <c r="C611" s="33"/>
      <c r="D611" s="33"/>
      <c r="E611" s="33"/>
      <c r="F611" s="33"/>
      <c r="G611" s="33"/>
      <c r="H611" s="33"/>
      <c r="I611" s="33"/>
      <c r="J611" s="33"/>
      <c r="K611" s="33"/>
      <c r="L611" s="33"/>
      <c r="M611" s="33"/>
      <c r="N611" s="33"/>
    </row>
    <row r="613" spans="3:14">
      <c r="C613" s="20" t="str">
        <f>_xlfn.DISPIMG("ID_302EECFF6D35429088E2DC268708ACB1",1)</f>
        <v>=DISPIMG("ID_302EECFF6D35429088E2DC268708ACB1",1)</v>
      </c>
      <c r="D613" s="20"/>
      <c r="E613" s="20"/>
      <c r="F613" s="20"/>
      <c r="G613" s="20"/>
      <c r="H613" s="20"/>
      <c r="I613" s="20"/>
      <c r="J613" s="20"/>
      <c r="K613" s="20"/>
      <c r="L613" s="20"/>
      <c r="M613" s="20"/>
      <c r="N613" s="20"/>
    </row>
    <row r="614" spans="3:14">
      <c r="C614" s="20"/>
      <c r="D614" s="20"/>
      <c r="E614" s="20"/>
      <c r="F614" s="20"/>
      <c r="G614" s="20"/>
      <c r="H614" s="20"/>
      <c r="I614" s="20"/>
      <c r="J614" s="20"/>
      <c r="K614" s="20"/>
      <c r="L614" s="20"/>
      <c r="M614" s="20"/>
      <c r="N614" s="20"/>
    </row>
    <row r="615" spans="3:14">
      <c r="C615" s="20"/>
      <c r="D615" s="20"/>
      <c r="E615" s="20"/>
      <c r="F615" s="20"/>
      <c r="G615" s="20"/>
      <c r="H615" s="20"/>
      <c r="I615" s="20"/>
      <c r="J615" s="20"/>
      <c r="K615" s="20"/>
      <c r="L615" s="20"/>
      <c r="M615" s="20"/>
      <c r="N615" s="20"/>
    </row>
    <row r="616" spans="3:14">
      <c r="C616" s="20"/>
      <c r="D616" s="20"/>
      <c r="E616" s="20"/>
      <c r="F616" s="20"/>
      <c r="G616" s="20"/>
      <c r="H616" s="20"/>
      <c r="I616" s="20"/>
      <c r="J616" s="20"/>
      <c r="K616" s="20"/>
      <c r="L616" s="20"/>
      <c r="M616" s="20"/>
      <c r="N616" s="20"/>
    </row>
    <row r="617" spans="3:14">
      <c r="C617" s="20"/>
      <c r="D617" s="20"/>
      <c r="E617" s="20"/>
      <c r="F617" s="20"/>
      <c r="G617" s="20"/>
      <c r="H617" s="20"/>
      <c r="I617" s="20"/>
      <c r="J617" s="20"/>
      <c r="K617" s="20"/>
      <c r="L617" s="20"/>
      <c r="M617" s="20"/>
      <c r="N617" s="20"/>
    </row>
    <row r="618" spans="3:14">
      <c r="C618" s="20"/>
      <c r="D618" s="20"/>
      <c r="E618" s="20"/>
      <c r="F618" s="20"/>
      <c r="G618" s="20"/>
      <c r="H618" s="20"/>
      <c r="I618" s="20"/>
      <c r="J618" s="20"/>
      <c r="K618" s="20"/>
      <c r="L618" s="20"/>
      <c r="M618" s="20"/>
      <c r="N618" s="20"/>
    </row>
    <row r="619" spans="3:14">
      <c r="C619" s="20"/>
      <c r="D619" s="20"/>
      <c r="E619" s="20"/>
      <c r="F619" s="20"/>
      <c r="G619" s="20"/>
      <c r="H619" s="20"/>
      <c r="I619" s="20"/>
      <c r="J619" s="20"/>
      <c r="K619" s="20"/>
      <c r="L619" s="20"/>
      <c r="M619" s="20"/>
      <c r="N619" s="20"/>
    </row>
    <row r="620" spans="3:14">
      <c r="C620" s="20"/>
      <c r="D620" s="20"/>
      <c r="E620" s="20"/>
      <c r="F620" s="20"/>
      <c r="G620" s="20"/>
      <c r="H620" s="20"/>
      <c r="I620" s="20"/>
      <c r="J620" s="20"/>
      <c r="K620" s="20"/>
      <c r="L620" s="20"/>
      <c r="M620" s="20"/>
      <c r="N620" s="20"/>
    </row>
    <row r="621" spans="3:14">
      <c r="C621" s="20"/>
      <c r="D621" s="20"/>
      <c r="E621" s="20"/>
      <c r="F621" s="20"/>
      <c r="G621" s="20"/>
      <c r="H621" s="20"/>
      <c r="I621" s="20"/>
      <c r="J621" s="20"/>
      <c r="K621" s="20"/>
      <c r="L621" s="20"/>
      <c r="M621" s="20"/>
      <c r="N621" s="20"/>
    </row>
    <row r="622" spans="3:14">
      <c r="C622" s="20"/>
      <c r="D622" s="20"/>
      <c r="E622" s="20"/>
      <c r="F622" s="20"/>
      <c r="G622" s="20"/>
      <c r="H622" s="20"/>
      <c r="I622" s="20"/>
      <c r="J622" s="20"/>
      <c r="K622" s="20"/>
      <c r="L622" s="20"/>
      <c r="M622" s="20"/>
      <c r="N622" s="20"/>
    </row>
    <row r="623" spans="3:14">
      <c r="C623" s="20"/>
      <c r="D623" s="20"/>
      <c r="E623" s="20"/>
      <c r="F623" s="20"/>
      <c r="G623" s="20"/>
      <c r="H623" s="20"/>
      <c r="I623" s="20"/>
      <c r="J623" s="20"/>
      <c r="K623" s="20"/>
      <c r="L623" s="20"/>
      <c r="M623" s="20"/>
      <c r="N623" s="20"/>
    </row>
    <row r="624" spans="3:14">
      <c r="C624" s="20"/>
      <c r="D624" s="20"/>
      <c r="E624" s="20"/>
      <c r="F624" s="20"/>
      <c r="G624" s="20"/>
      <c r="H624" s="20"/>
      <c r="I624" s="20"/>
      <c r="J624" s="20"/>
      <c r="K624" s="20"/>
      <c r="L624" s="20"/>
      <c r="M624" s="20"/>
      <c r="N624" s="20"/>
    </row>
    <row r="625" spans="3:14">
      <c r="C625" s="20"/>
      <c r="D625" s="20"/>
      <c r="E625" s="20"/>
      <c r="F625" s="20"/>
      <c r="G625" s="20"/>
      <c r="H625" s="20"/>
      <c r="I625" s="20"/>
      <c r="J625" s="20"/>
      <c r="K625" s="20"/>
      <c r="L625" s="20"/>
      <c r="M625" s="20"/>
      <c r="N625" s="20"/>
    </row>
    <row r="626" spans="3:14">
      <c r="C626" s="20"/>
      <c r="D626" s="20"/>
      <c r="E626" s="20"/>
      <c r="F626" s="20"/>
      <c r="G626" s="20"/>
      <c r="H626" s="20"/>
      <c r="I626" s="20"/>
      <c r="J626" s="20"/>
      <c r="K626" s="20"/>
      <c r="L626" s="20"/>
      <c r="M626" s="20"/>
      <c r="N626" s="20"/>
    </row>
    <row r="627" spans="3:14">
      <c r="C627" s="20"/>
      <c r="D627" s="20"/>
      <c r="E627" s="20"/>
      <c r="F627" s="20"/>
      <c r="G627" s="20"/>
      <c r="H627" s="20"/>
      <c r="I627" s="20"/>
      <c r="J627" s="20"/>
      <c r="K627" s="20"/>
      <c r="L627" s="20"/>
      <c r="M627" s="20"/>
      <c r="N627" s="20"/>
    </row>
    <row r="628" spans="3:14">
      <c r="C628" s="20"/>
      <c r="D628" s="20"/>
      <c r="E628" s="20"/>
      <c r="F628" s="20"/>
      <c r="G628" s="20"/>
      <c r="H628" s="20"/>
      <c r="I628" s="20"/>
      <c r="J628" s="20"/>
      <c r="K628" s="20"/>
      <c r="L628" s="20"/>
      <c r="M628" s="20"/>
      <c r="N628" s="20"/>
    </row>
    <row r="629" spans="3:14">
      <c r="C629" s="20"/>
      <c r="D629" s="20"/>
      <c r="E629" s="20"/>
      <c r="F629" s="20"/>
      <c r="G629" s="20"/>
      <c r="H629" s="20"/>
      <c r="I629" s="20"/>
      <c r="J629" s="20"/>
      <c r="K629" s="20"/>
      <c r="L629" s="20"/>
      <c r="M629" s="20"/>
      <c r="N629" s="20"/>
    </row>
    <row r="632" ht="22.5" spans="1:14">
      <c r="A632" s="15" t="s">
        <v>760</v>
      </c>
      <c r="B632" s="15"/>
      <c r="C632" s="15"/>
      <c r="D632" s="15"/>
      <c r="E632" s="15"/>
      <c r="F632" s="15"/>
      <c r="G632" s="15"/>
      <c r="H632" s="15"/>
      <c r="I632" s="15"/>
      <c r="J632" s="15"/>
      <c r="K632" s="15"/>
      <c r="L632" s="15"/>
      <c r="M632" s="15"/>
      <c r="N632" s="15"/>
    </row>
    <row r="634" ht="18" spans="2:14">
      <c r="B634" s="33" t="s">
        <v>761</v>
      </c>
      <c r="C634" s="33"/>
      <c r="D634" s="33"/>
      <c r="E634" s="33"/>
      <c r="F634" s="33"/>
      <c r="G634" s="33"/>
      <c r="H634" s="33"/>
      <c r="I634" s="33"/>
      <c r="J634" s="33"/>
      <c r="K634" s="33"/>
      <c r="L634" s="33"/>
      <c r="M634" s="33"/>
      <c r="N634" s="33"/>
    </row>
    <row r="636" spans="3:14">
      <c r="C636" s="20" t="str">
        <f>_xlfn.DISPIMG("ID_CE65CBB990C845609F61389B1EF87C7C",1)</f>
        <v>=DISPIMG("ID_CE65CBB990C845609F61389B1EF87C7C",1)</v>
      </c>
      <c r="D636" s="20"/>
      <c r="E636" s="20"/>
      <c r="F636" s="20"/>
      <c r="G636" s="20"/>
      <c r="H636" s="20"/>
      <c r="I636" s="20"/>
      <c r="J636" s="20"/>
      <c r="K636" s="20"/>
      <c r="L636" s="20"/>
      <c r="M636" s="20"/>
      <c r="N636" s="20"/>
    </row>
    <row r="637" spans="3:14">
      <c r="C637" s="20"/>
      <c r="D637" s="20"/>
      <c r="E637" s="20"/>
      <c r="F637" s="20"/>
      <c r="G637" s="20"/>
      <c r="H637" s="20"/>
      <c r="I637" s="20"/>
      <c r="J637" s="20"/>
      <c r="K637" s="20"/>
      <c r="L637" s="20"/>
      <c r="M637" s="20"/>
      <c r="N637" s="20"/>
    </row>
    <row r="638" spans="3:14">
      <c r="C638" s="20"/>
      <c r="D638" s="20"/>
      <c r="E638" s="20"/>
      <c r="F638" s="20"/>
      <c r="G638" s="20"/>
      <c r="H638" s="20"/>
      <c r="I638" s="20"/>
      <c r="J638" s="20"/>
      <c r="K638" s="20"/>
      <c r="L638" s="20"/>
      <c r="M638" s="20"/>
      <c r="N638" s="20"/>
    </row>
    <row r="639" spans="3:14">
      <c r="C639" s="20"/>
      <c r="D639" s="20"/>
      <c r="E639" s="20"/>
      <c r="F639" s="20"/>
      <c r="G639" s="20"/>
      <c r="H639" s="20"/>
      <c r="I639" s="20"/>
      <c r="J639" s="20"/>
      <c r="K639" s="20"/>
      <c r="L639" s="20"/>
      <c r="M639" s="20"/>
      <c r="N639" s="20"/>
    </row>
    <row r="640" spans="3:14">
      <c r="C640" s="20"/>
      <c r="D640" s="20"/>
      <c r="E640" s="20"/>
      <c r="F640" s="20"/>
      <c r="G640" s="20"/>
      <c r="H640" s="20"/>
      <c r="I640" s="20"/>
      <c r="J640" s="20"/>
      <c r="K640" s="20"/>
      <c r="L640" s="20"/>
      <c r="M640" s="20"/>
      <c r="N640" s="20"/>
    </row>
    <row r="641" spans="3:14">
      <c r="C641" s="20"/>
      <c r="D641" s="20"/>
      <c r="E641" s="20"/>
      <c r="F641" s="20"/>
      <c r="G641" s="20"/>
      <c r="H641" s="20"/>
      <c r="I641" s="20"/>
      <c r="J641" s="20"/>
      <c r="K641" s="20"/>
      <c r="L641" s="20"/>
      <c r="M641" s="20"/>
      <c r="N641" s="20"/>
    </row>
    <row r="642" spans="3:14">
      <c r="C642" s="20"/>
      <c r="D642" s="20"/>
      <c r="E642" s="20"/>
      <c r="F642" s="20"/>
      <c r="G642" s="20"/>
      <c r="H642" s="20"/>
      <c r="I642" s="20"/>
      <c r="J642" s="20"/>
      <c r="K642" s="20"/>
      <c r="L642" s="20"/>
      <c r="M642" s="20"/>
      <c r="N642" s="20"/>
    </row>
    <row r="643" spans="3:14">
      <c r="C643" s="20"/>
      <c r="D643" s="20"/>
      <c r="E643" s="20"/>
      <c r="F643" s="20"/>
      <c r="G643" s="20"/>
      <c r="H643" s="20"/>
      <c r="I643" s="20"/>
      <c r="J643" s="20"/>
      <c r="K643" s="20"/>
      <c r="L643" s="20"/>
      <c r="M643" s="20"/>
      <c r="N643" s="20"/>
    </row>
    <row r="644" spans="3:14">
      <c r="C644" s="20"/>
      <c r="D644" s="20"/>
      <c r="E644" s="20"/>
      <c r="F644" s="20"/>
      <c r="G644" s="20"/>
      <c r="H644" s="20"/>
      <c r="I644" s="20"/>
      <c r="J644" s="20"/>
      <c r="K644" s="20"/>
      <c r="L644" s="20"/>
      <c r="M644" s="20"/>
      <c r="N644" s="20"/>
    </row>
    <row r="645" spans="3:14">
      <c r="C645" s="20"/>
      <c r="D645" s="20"/>
      <c r="E645" s="20"/>
      <c r="F645" s="20"/>
      <c r="G645" s="20"/>
      <c r="H645" s="20"/>
      <c r="I645" s="20"/>
      <c r="J645" s="20"/>
      <c r="K645" s="20"/>
      <c r="L645" s="20"/>
      <c r="M645" s="20"/>
      <c r="N645" s="20"/>
    </row>
    <row r="646" spans="3:14">
      <c r="C646" s="20"/>
      <c r="D646" s="20"/>
      <c r="E646" s="20"/>
      <c r="F646" s="20"/>
      <c r="G646" s="20"/>
      <c r="H646" s="20"/>
      <c r="I646" s="20"/>
      <c r="J646" s="20"/>
      <c r="K646" s="20"/>
      <c r="L646" s="20"/>
      <c r="M646" s="20"/>
      <c r="N646" s="20"/>
    </row>
    <row r="647" spans="3:14">
      <c r="C647" s="20"/>
      <c r="D647" s="20"/>
      <c r="E647" s="20"/>
      <c r="F647" s="20"/>
      <c r="G647" s="20"/>
      <c r="H647" s="20"/>
      <c r="I647" s="20"/>
      <c r="J647" s="20"/>
      <c r="K647" s="20"/>
      <c r="L647" s="20"/>
      <c r="M647" s="20"/>
      <c r="N647" s="20"/>
    </row>
    <row r="648" spans="3:14">
      <c r="C648" s="20"/>
      <c r="D648" s="20"/>
      <c r="E648" s="20"/>
      <c r="F648" s="20"/>
      <c r="G648" s="20"/>
      <c r="H648" s="20"/>
      <c r="I648" s="20"/>
      <c r="J648" s="20"/>
      <c r="K648" s="20"/>
      <c r="L648" s="20"/>
      <c r="M648" s="20"/>
      <c r="N648" s="20"/>
    </row>
    <row r="650" ht="18" spans="2:14">
      <c r="B650" s="33" t="s">
        <v>762</v>
      </c>
      <c r="C650" s="33"/>
      <c r="D650" s="33"/>
      <c r="E650" s="33"/>
      <c r="F650" s="33"/>
      <c r="G650" s="33"/>
      <c r="H650" s="33"/>
      <c r="I650" s="33"/>
      <c r="J650" s="33"/>
      <c r="K650" s="33"/>
      <c r="L650" s="33"/>
      <c r="M650" s="33"/>
      <c r="N650" s="33"/>
    </row>
    <row r="652" spans="3:14">
      <c r="C652" s="20" t="str">
        <f>_xlfn.DISPIMG("ID_BE0DC3D9000745B78DE08F4281B14615",1)</f>
        <v>=DISPIMG("ID_BE0DC3D9000745B78DE08F4281B14615",1)</v>
      </c>
      <c r="D652" s="20"/>
      <c r="E652" s="20"/>
      <c r="F652" s="20"/>
      <c r="G652" s="20"/>
      <c r="H652" s="20"/>
      <c r="I652" s="20"/>
      <c r="J652" s="20"/>
      <c r="K652" s="20"/>
      <c r="L652" s="20"/>
      <c r="M652" s="20"/>
      <c r="N652" s="20"/>
    </row>
    <row r="653" spans="3:14">
      <c r="C653" s="20"/>
      <c r="D653" s="20"/>
      <c r="E653" s="20"/>
      <c r="F653" s="20"/>
      <c r="G653" s="20"/>
      <c r="H653" s="20"/>
      <c r="I653" s="20"/>
      <c r="J653" s="20"/>
      <c r="K653" s="20"/>
      <c r="L653" s="20"/>
      <c r="M653" s="20"/>
      <c r="N653" s="20"/>
    </row>
    <row r="654" spans="3:14">
      <c r="C654" s="20"/>
      <c r="D654" s="20"/>
      <c r="E654" s="20"/>
      <c r="F654" s="20"/>
      <c r="G654" s="20"/>
      <c r="H654" s="20"/>
      <c r="I654" s="20"/>
      <c r="J654" s="20"/>
      <c r="K654" s="20"/>
      <c r="L654" s="20"/>
      <c r="M654" s="20"/>
      <c r="N654" s="20"/>
    </row>
    <row r="655" spans="3:14">
      <c r="C655" s="20"/>
      <c r="D655" s="20"/>
      <c r="E655" s="20"/>
      <c r="F655" s="20"/>
      <c r="G655" s="20"/>
      <c r="H655" s="20"/>
      <c r="I655" s="20"/>
      <c r="J655" s="20"/>
      <c r="K655" s="20"/>
      <c r="L655" s="20"/>
      <c r="M655" s="20"/>
      <c r="N655" s="20"/>
    </row>
    <row r="656" spans="3:14">
      <c r="C656" s="20"/>
      <c r="D656" s="20"/>
      <c r="E656" s="20"/>
      <c r="F656" s="20"/>
      <c r="G656" s="20"/>
      <c r="H656" s="20"/>
      <c r="I656" s="20"/>
      <c r="J656" s="20"/>
      <c r="K656" s="20"/>
      <c r="L656" s="20"/>
      <c r="M656" s="20"/>
      <c r="N656" s="20"/>
    </row>
    <row r="657" spans="3:14">
      <c r="C657" s="20"/>
      <c r="D657" s="20"/>
      <c r="E657" s="20"/>
      <c r="F657" s="20"/>
      <c r="G657" s="20"/>
      <c r="H657" s="20"/>
      <c r="I657" s="20"/>
      <c r="J657" s="20"/>
      <c r="K657" s="20"/>
      <c r="L657" s="20"/>
      <c r="M657" s="20"/>
      <c r="N657" s="20"/>
    </row>
    <row r="658" spans="3:14">
      <c r="C658" s="20"/>
      <c r="D658" s="20"/>
      <c r="E658" s="20"/>
      <c r="F658" s="20"/>
      <c r="G658" s="20"/>
      <c r="H658" s="20"/>
      <c r="I658" s="20"/>
      <c r="J658" s="20"/>
      <c r="K658" s="20"/>
      <c r="L658" s="20"/>
      <c r="M658" s="20"/>
      <c r="N658" s="20"/>
    </row>
    <row r="659" spans="3:14">
      <c r="C659" s="20"/>
      <c r="D659" s="20"/>
      <c r="E659" s="20"/>
      <c r="F659" s="20"/>
      <c r="G659" s="20"/>
      <c r="H659" s="20"/>
      <c r="I659" s="20"/>
      <c r="J659" s="20"/>
      <c r="K659" s="20"/>
      <c r="L659" s="20"/>
      <c r="M659" s="20"/>
      <c r="N659" s="20"/>
    </row>
    <row r="660" spans="3:14">
      <c r="C660" s="20"/>
      <c r="D660" s="20"/>
      <c r="E660" s="20"/>
      <c r="F660" s="20"/>
      <c r="G660" s="20"/>
      <c r="H660" s="20"/>
      <c r="I660" s="20"/>
      <c r="J660" s="20"/>
      <c r="K660" s="20"/>
      <c r="L660" s="20"/>
      <c r="M660" s="20"/>
      <c r="N660" s="20"/>
    </row>
    <row r="661" spans="3:14">
      <c r="C661" s="20"/>
      <c r="D661" s="20"/>
      <c r="E661" s="20"/>
      <c r="F661" s="20"/>
      <c r="G661" s="20"/>
      <c r="H661" s="20"/>
      <c r="I661" s="20"/>
      <c r="J661" s="20"/>
      <c r="K661" s="20"/>
      <c r="L661" s="20"/>
      <c r="M661" s="20"/>
      <c r="N661" s="20"/>
    </row>
    <row r="662" spans="3:14">
      <c r="C662" s="20"/>
      <c r="D662" s="20"/>
      <c r="E662" s="20"/>
      <c r="F662" s="20"/>
      <c r="G662" s="20"/>
      <c r="H662" s="20"/>
      <c r="I662" s="20"/>
      <c r="J662" s="20"/>
      <c r="K662" s="20"/>
      <c r="L662" s="20"/>
      <c r="M662" s="20"/>
      <c r="N662" s="20"/>
    </row>
    <row r="663" spans="3:14">
      <c r="C663" s="20"/>
      <c r="D663" s="20"/>
      <c r="E663" s="20"/>
      <c r="F663" s="20"/>
      <c r="G663" s="20"/>
      <c r="H663" s="20"/>
      <c r="I663" s="20"/>
      <c r="J663" s="20"/>
      <c r="K663" s="20"/>
      <c r="L663" s="20"/>
      <c r="M663" s="20"/>
      <c r="N663" s="20"/>
    </row>
    <row r="664" spans="3:14">
      <c r="C664" s="20"/>
      <c r="D664" s="20"/>
      <c r="E664" s="20"/>
      <c r="F664" s="20"/>
      <c r="G664" s="20"/>
      <c r="H664" s="20"/>
      <c r="I664" s="20"/>
      <c r="J664" s="20"/>
      <c r="K664" s="20"/>
      <c r="L664" s="20"/>
      <c r="M664" s="20"/>
      <c r="N664" s="20"/>
    </row>
    <row r="666" spans="3:3">
      <c r="C666" s="19" t="s">
        <v>763</v>
      </c>
    </row>
    <row r="667" spans="3:3">
      <c r="C667" s="19" t="s">
        <v>764</v>
      </c>
    </row>
    <row r="668" ht="18" spans="2:14">
      <c r="B668" s="33" t="s">
        <v>765</v>
      </c>
      <c r="C668" s="33"/>
      <c r="D668" s="33"/>
      <c r="E668" s="33"/>
      <c r="F668" s="33"/>
      <c r="G668" s="33"/>
      <c r="H668" s="33"/>
      <c r="I668" s="33"/>
      <c r="J668" s="33"/>
      <c r="K668" s="33"/>
      <c r="L668" s="33"/>
      <c r="M668" s="33"/>
      <c r="N668" s="33"/>
    </row>
    <row r="670" spans="3:14">
      <c r="C670" s="20" t="str">
        <f>_xlfn.DISPIMG("ID_F14FBDB1239649F797FAADFF2C477C14",1)</f>
        <v>=DISPIMG("ID_F14FBDB1239649F797FAADFF2C477C14",1)</v>
      </c>
      <c r="D670" s="20"/>
      <c r="E670" s="20"/>
      <c r="F670" s="20"/>
      <c r="G670" s="20"/>
      <c r="H670" s="20"/>
      <c r="I670" s="20"/>
      <c r="J670" s="20"/>
      <c r="K670" s="20"/>
      <c r="L670" s="20"/>
      <c r="M670" s="20"/>
      <c r="N670" s="20"/>
    </row>
    <row r="671" spans="3:14">
      <c r="C671" s="20"/>
      <c r="D671" s="20"/>
      <c r="E671" s="20"/>
      <c r="F671" s="20"/>
      <c r="G671" s="20"/>
      <c r="H671" s="20"/>
      <c r="I671" s="20"/>
      <c r="J671" s="20"/>
      <c r="K671" s="20"/>
      <c r="L671" s="20"/>
      <c r="M671" s="20"/>
      <c r="N671" s="20"/>
    </row>
    <row r="672" spans="3:14">
      <c r="C672" s="20"/>
      <c r="D672" s="20"/>
      <c r="E672" s="20"/>
      <c r="F672" s="20"/>
      <c r="G672" s="20"/>
      <c r="H672" s="20"/>
      <c r="I672" s="20"/>
      <c r="J672" s="20"/>
      <c r="K672" s="20"/>
      <c r="L672" s="20"/>
      <c r="M672" s="20"/>
      <c r="N672" s="20"/>
    </row>
    <row r="673" spans="3:14">
      <c r="C673" s="20"/>
      <c r="D673" s="20"/>
      <c r="E673" s="20"/>
      <c r="F673" s="20"/>
      <c r="G673" s="20"/>
      <c r="H673" s="20"/>
      <c r="I673" s="20"/>
      <c r="J673" s="20"/>
      <c r="K673" s="20"/>
      <c r="L673" s="20"/>
      <c r="M673" s="20"/>
      <c r="N673" s="20"/>
    </row>
    <row r="674" spans="3:14">
      <c r="C674" s="20"/>
      <c r="D674" s="20"/>
      <c r="E674" s="20"/>
      <c r="F674" s="20"/>
      <c r="G674" s="20"/>
      <c r="H674" s="20"/>
      <c r="I674" s="20"/>
      <c r="J674" s="20"/>
      <c r="K674" s="20"/>
      <c r="L674" s="20"/>
      <c r="M674" s="20"/>
      <c r="N674" s="20"/>
    </row>
    <row r="675" spans="3:14">
      <c r="C675" s="20"/>
      <c r="D675" s="20"/>
      <c r="E675" s="20"/>
      <c r="F675" s="20"/>
      <c r="G675" s="20"/>
      <c r="H675" s="20"/>
      <c r="I675" s="20"/>
      <c r="J675" s="20"/>
      <c r="K675" s="20"/>
      <c r="L675" s="20"/>
      <c r="M675" s="20"/>
      <c r="N675" s="20"/>
    </row>
    <row r="676" spans="3:14">
      <c r="C676" s="20"/>
      <c r="D676" s="20"/>
      <c r="E676" s="20"/>
      <c r="F676" s="20"/>
      <c r="G676" s="20"/>
      <c r="H676" s="20"/>
      <c r="I676" s="20"/>
      <c r="J676" s="20"/>
      <c r="K676" s="20"/>
      <c r="L676" s="20"/>
      <c r="M676" s="20"/>
      <c r="N676" s="20"/>
    </row>
    <row r="677" spans="3:14">
      <c r="C677" s="20"/>
      <c r="D677" s="20"/>
      <c r="E677" s="20"/>
      <c r="F677" s="20"/>
      <c r="G677" s="20"/>
      <c r="H677" s="20"/>
      <c r="I677" s="20"/>
      <c r="J677" s="20"/>
      <c r="K677" s="20"/>
      <c r="L677" s="20"/>
      <c r="M677" s="20"/>
      <c r="N677" s="20"/>
    </row>
    <row r="678" spans="3:14">
      <c r="C678" s="20"/>
      <c r="D678" s="20"/>
      <c r="E678" s="20"/>
      <c r="F678" s="20"/>
      <c r="G678" s="20"/>
      <c r="H678" s="20"/>
      <c r="I678" s="20"/>
      <c r="J678" s="20"/>
      <c r="K678" s="20"/>
      <c r="L678" s="20"/>
      <c r="M678" s="20"/>
      <c r="N678" s="20"/>
    </row>
    <row r="679" spans="3:14">
      <c r="C679" s="20"/>
      <c r="D679" s="20"/>
      <c r="E679" s="20"/>
      <c r="F679" s="20"/>
      <c r="G679" s="20"/>
      <c r="H679" s="20"/>
      <c r="I679" s="20"/>
      <c r="J679" s="20"/>
      <c r="K679" s="20"/>
      <c r="L679" s="20"/>
      <c r="M679" s="20"/>
      <c r="N679" s="20"/>
    </row>
    <row r="680" spans="3:14">
      <c r="C680" s="20"/>
      <c r="D680" s="20"/>
      <c r="E680" s="20"/>
      <c r="F680" s="20"/>
      <c r="G680" s="20"/>
      <c r="H680" s="20"/>
      <c r="I680" s="20"/>
      <c r="J680" s="20"/>
      <c r="K680" s="20"/>
      <c r="L680" s="20"/>
      <c r="M680" s="20"/>
      <c r="N680" s="20"/>
    </row>
    <row r="681" spans="3:14">
      <c r="C681" s="20"/>
      <c r="D681" s="20"/>
      <c r="E681" s="20"/>
      <c r="F681" s="20"/>
      <c r="G681" s="20"/>
      <c r="H681" s="20"/>
      <c r="I681" s="20"/>
      <c r="J681" s="20"/>
      <c r="K681" s="20"/>
      <c r="L681" s="20"/>
      <c r="M681" s="20"/>
      <c r="N681" s="20"/>
    </row>
    <row r="682" spans="3:14">
      <c r="C682" s="20"/>
      <c r="D682" s="20"/>
      <c r="E682" s="20"/>
      <c r="F682" s="20"/>
      <c r="G682" s="20"/>
      <c r="H682" s="20"/>
      <c r="I682" s="20"/>
      <c r="J682" s="20"/>
      <c r="K682" s="20"/>
      <c r="L682" s="20"/>
      <c r="M682" s="20"/>
      <c r="N682" s="20"/>
    </row>
    <row r="683" spans="3:14">
      <c r="C683" s="20"/>
      <c r="D683" s="20"/>
      <c r="E683" s="20"/>
      <c r="F683" s="20"/>
      <c r="G683" s="20"/>
      <c r="H683" s="20"/>
      <c r="I683" s="20"/>
      <c r="J683" s="20"/>
      <c r="K683" s="20"/>
      <c r="L683" s="20"/>
      <c r="M683" s="20"/>
      <c r="N683" s="20"/>
    </row>
    <row r="686" ht="22.5" spans="1:14">
      <c r="A686" s="15" t="s">
        <v>766</v>
      </c>
      <c r="B686" s="15"/>
      <c r="C686" s="15"/>
      <c r="D686" s="15"/>
      <c r="E686" s="15"/>
      <c r="F686" s="15"/>
      <c r="G686" s="15"/>
      <c r="H686" s="15"/>
      <c r="I686" s="15"/>
      <c r="J686" s="15"/>
      <c r="K686" s="15"/>
      <c r="L686" s="15"/>
      <c r="M686" s="15"/>
      <c r="N686" s="15"/>
    </row>
    <row r="688" ht="18" spans="2:14">
      <c r="B688" s="33" t="s">
        <v>767</v>
      </c>
      <c r="C688" s="33"/>
      <c r="D688" s="33"/>
      <c r="E688" s="33"/>
      <c r="F688" s="33"/>
      <c r="G688" s="33"/>
      <c r="H688" s="33"/>
      <c r="I688" s="33"/>
      <c r="J688" s="33"/>
      <c r="K688" s="33"/>
      <c r="L688" s="33"/>
      <c r="M688" s="33"/>
      <c r="N688" s="33"/>
    </row>
    <row r="690" spans="3:14">
      <c r="C690" s="20" t="str">
        <f>_xlfn.DISPIMG("ID_B694494391C44AA4A4E6D9F76FA5ED22",1)</f>
        <v>=DISPIMG("ID_B694494391C44AA4A4E6D9F76FA5ED22",1)</v>
      </c>
      <c r="D690" s="20"/>
      <c r="E690" s="20"/>
      <c r="F690" s="20"/>
      <c r="G690" s="20"/>
      <c r="H690" s="20"/>
      <c r="I690" s="20"/>
      <c r="J690" s="20"/>
      <c r="K690" s="20"/>
      <c r="L690" s="20"/>
      <c r="M690" s="20"/>
      <c r="N690" s="20"/>
    </row>
    <row r="691" spans="3:14">
      <c r="C691" s="20"/>
      <c r="D691" s="20"/>
      <c r="E691" s="20"/>
      <c r="F691" s="20"/>
      <c r="G691" s="20"/>
      <c r="H691" s="20"/>
      <c r="I691" s="20"/>
      <c r="J691" s="20"/>
      <c r="K691" s="20"/>
      <c r="L691" s="20"/>
      <c r="M691" s="20"/>
      <c r="N691" s="20"/>
    </row>
    <row r="692" spans="3:14">
      <c r="C692" s="20"/>
      <c r="D692" s="20"/>
      <c r="E692" s="20"/>
      <c r="F692" s="20"/>
      <c r="G692" s="20"/>
      <c r="H692" s="20"/>
      <c r="I692" s="20"/>
      <c r="J692" s="20"/>
      <c r="K692" s="20"/>
      <c r="L692" s="20"/>
      <c r="M692" s="20"/>
      <c r="N692" s="20"/>
    </row>
    <row r="693" spans="3:14">
      <c r="C693" s="20"/>
      <c r="D693" s="20"/>
      <c r="E693" s="20"/>
      <c r="F693" s="20"/>
      <c r="G693" s="20"/>
      <c r="H693" s="20"/>
      <c r="I693" s="20"/>
      <c r="J693" s="20"/>
      <c r="K693" s="20"/>
      <c r="L693" s="20"/>
      <c r="M693" s="20"/>
      <c r="N693" s="20"/>
    </row>
    <row r="694" spans="3:14">
      <c r="C694" s="20"/>
      <c r="D694" s="20"/>
      <c r="E694" s="20"/>
      <c r="F694" s="20"/>
      <c r="G694" s="20"/>
      <c r="H694" s="20"/>
      <c r="I694" s="20"/>
      <c r="J694" s="20"/>
      <c r="K694" s="20"/>
      <c r="L694" s="20"/>
      <c r="M694" s="20"/>
      <c r="N694" s="20"/>
    </row>
    <row r="695" spans="3:14">
      <c r="C695" s="20"/>
      <c r="D695" s="20"/>
      <c r="E695" s="20"/>
      <c r="F695" s="20"/>
      <c r="G695" s="20"/>
      <c r="H695" s="20"/>
      <c r="I695" s="20"/>
      <c r="J695" s="20"/>
      <c r="K695" s="20"/>
      <c r="L695" s="20"/>
      <c r="M695" s="20"/>
      <c r="N695" s="20"/>
    </row>
    <row r="696" spans="3:14">
      <c r="C696" s="20"/>
      <c r="D696" s="20"/>
      <c r="E696" s="20"/>
      <c r="F696" s="20"/>
      <c r="G696" s="20"/>
      <c r="H696" s="20"/>
      <c r="I696" s="20"/>
      <c r="J696" s="20"/>
      <c r="K696" s="20"/>
      <c r="L696" s="20"/>
      <c r="M696" s="20"/>
      <c r="N696" s="20"/>
    </row>
    <row r="697" spans="3:14">
      <c r="C697" s="20"/>
      <c r="D697" s="20"/>
      <c r="E697" s="20"/>
      <c r="F697" s="20"/>
      <c r="G697" s="20"/>
      <c r="H697" s="20"/>
      <c r="I697" s="20"/>
      <c r="J697" s="20"/>
      <c r="K697" s="20"/>
      <c r="L697" s="20"/>
      <c r="M697" s="20"/>
      <c r="N697" s="20"/>
    </row>
    <row r="698" spans="3:14">
      <c r="C698" s="20"/>
      <c r="D698" s="20"/>
      <c r="E698" s="20"/>
      <c r="F698" s="20"/>
      <c r="G698" s="20"/>
      <c r="H698" s="20"/>
      <c r="I698" s="20"/>
      <c r="J698" s="20"/>
      <c r="K698" s="20"/>
      <c r="L698" s="20"/>
      <c r="M698" s="20"/>
      <c r="N698" s="20"/>
    </row>
    <row r="699" spans="3:14">
      <c r="C699" s="20"/>
      <c r="D699" s="20"/>
      <c r="E699" s="20"/>
      <c r="F699" s="20"/>
      <c r="G699" s="20"/>
      <c r="H699" s="20"/>
      <c r="I699" s="20"/>
      <c r="J699" s="20"/>
      <c r="K699" s="20"/>
      <c r="L699" s="20"/>
      <c r="M699" s="20"/>
      <c r="N699" s="20"/>
    </row>
    <row r="700" spans="3:14">
      <c r="C700" s="20"/>
      <c r="D700" s="20"/>
      <c r="E700" s="20"/>
      <c r="F700" s="20"/>
      <c r="G700" s="20"/>
      <c r="H700" s="20"/>
      <c r="I700" s="20"/>
      <c r="J700" s="20"/>
      <c r="K700" s="20"/>
      <c r="L700" s="20"/>
      <c r="M700" s="20"/>
      <c r="N700" s="20"/>
    </row>
    <row r="701" spans="3:14">
      <c r="C701" s="20"/>
      <c r="D701" s="20"/>
      <c r="E701" s="20"/>
      <c r="F701" s="20"/>
      <c r="G701" s="20"/>
      <c r="H701" s="20"/>
      <c r="I701" s="20"/>
      <c r="J701" s="20"/>
      <c r="K701" s="20"/>
      <c r="L701" s="20"/>
      <c r="M701" s="20"/>
      <c r="N701" s="20"/>
    </row>
    <row r="704" ht="18" spans="2:14">
      <c r="B704" s="33" t="s">
        <v>768</v>
      </c>
      <c r="C704" s="33"/>
      <c r="D704" s="33"/>
      <c r="E704" s="33"/>
      <c r="F704" s="33"/>
      <c r="G704" s="33"/>
      <c r="H704" s="33"/>
      <c r="I704" s="33"/>
      <c r="J704" s="33"/>
      <c r="K704" s="33"/>
      <c r="L704" s="33"/>
      <c r="M704" s="33"/>
      <c r="N704" s="33"/>
    </row>
    <row r="706" spans="3:14">
      <c r="C706" s="20" t="str">
        <f>_xlfn.DISPIMG("ID_0EDBB5154ED44A258ED5364DE7CC911A",1)</f>
        <v>=DISPIMG("ID_0EDBB5154ED44A258ED5364DE7CC911A",1)</v>
      </c>
      <c r="D706" s="20"/>
      <c r="E706" s="20"/>
      <c r="F706" s="20"/>
      <c r="G706" s="20"/>
      <c r="H706" s="20"/>
      <c r="I706" s="20"/>
      <c r="J706" s="20"/>
      <c r="K706" s="20"/>
      <c r="L706" s="20"/>
      <c r="M706" s="20"/>
      <c r="N706" s="20"/>
    </row>
    <row r="707" spans="3:14">
      <c r="C707" s="20"/>
      <c r="D707" s="20"/>
      <c r="E707" s="20"/>
      <c r="F707" s="20"/>
      <c r="G707" s="20"/>
      <c r="H707" s="20"/>
      <c r="I707" s="20"/>
      <c r="J707" s="20"/>
      <c r="K707" s="20"/>
      <c r="L707" s="20"/>
      <c r="M707" s="20"/>
      <c r="N707" s="20"/>
    </row>
    <row r="708" spans="3:14">
      <c r="C708" s="20"/>
      <c r="D708" s="20"/>
      <c r="E708" s="20"/>
      <c r="F708" s="20"/>
      <c r="G708" s="20"/>
      <c r="H708" s="20"/>
      <c r="I708" s="20"/>
      <c r="J708" s="20"/>
      <c r="K708" s="20"/>
      <c r="L708" s="20"/>
      <c r="M708" s="20"/>
      <c r="N708" s="20"/>
    </row>
    <row r="709" spans="3:14">
      <c r="C709" s="20"/>
      <c r="D709" s="20"/>
      <c r="E709" s="20"/>
      <c r="F709" s="20"/>
      <c r="G709" s="20"/>
      <c r="H709" s="20"/>
      <c r="I709" s="20"/>
      <c r="J709" s="20"/>
      <c r="K709" s="20"/>
      <c r="L709" s="20"/>
      <c r="M709" s="20"/>
      <c r="N709" s="20"/>
    </row>
    <row r="710" spans="3:14">
      <c r="C710" s="20"/>
      <c r="D710" s="20"/>
      <c r="E710" s="20"/>
      <c r="F710" s="20"/>
      <c r="G710" s="20"/>
      <c r="H710" s="20"/>
      <c r="I710" s="20"/>
      <c r="J710" s="20"/>
      <c r="K710" s="20"/>
      <c r="L710" s="20"/>
      <c r="M710" s="20"/>
      <c r="N710" s="20"/>
    </row>
    <row r="711" spans="3:14">
      <c r="C711" s="20"/>
      <c r="D711" s="20"/>
      <c r="E711" s="20"/>
      <c r="F711" s="20"/>
      <c r="G711" s="20"/>
      <c r="H711" s="20"/>
      <c r="I711" s="20"/>
      <c r="J711" s="20"/>
      <c r="K711" s="20"/>
      <c r="L711" s="20"/>
      <c r="M711" s="20"/>
      <c r="N711" s="20"/>
    </row>
    <row r="712" spans="3:14">
      <c r="C712" s="20"/>
      <c r="D712" s="20"/>
      <c r="E712" s="20"/>
      <c r="F712" s="20"/>
      <c r="G712" s="20"/>
      <c r="H712" s="20"/>
      <c r="I712" s="20"/>
      <c r="J712" s="20"/>
      <c r="K712" s="20"/>
      <c r="L712" s="20"/>
      <c r="M712" s="20"/>
      <c r="N712" s="20"/>
    </row>
    <row r="713" spans="3:14">
      <c r="C713" s="20"/>
      <c r="D713" s="20"/>
      <c r="E713" s="20"/>
      <c r="F713" s="20"/>
      <c r="G713" s="20"/>
      <c r="H713" s="20"/>
      <c r="I713" s="20"/>
      <c r="J713" s="20"/>
      <c r="K713" s="20"/>
      <c r="L713" s="20"/>
      <c r="M713" s="20"/>
      <c r="N713" s="20"/>
    </row>
    <row r="714" spans="3:14">
      <c r="C714" s="20"/>
      <c r="D714" s="20"/>
      <c r="E714" s="20"/>
      <c r="F714" s="20"/>
      <c r="G714" s="20"/>
      <c r="H714" s="20"/>
      <c r="I714" s="20"/>
      <c r="J714" s="20"/>
      <c r="K714" s="20"/>
      <c r="L714" s="20"/>
      <c r="M714" s="20"/>
      <c r="N714" s="20"/>
    </row>
    <row r="715" spans="3:14">
      <c r="C715" s="20"/>
      <c r="D715" s="20"/>
      <c r="E715" s="20"/>
      <c r="F715" s="20"/>
      <c r="G715" s="20"/>
      <c r="H715" s="20"/>
      <c r="I715" s="20"/>
      <c r="J715" s="20"/>
      <c r="K715" s="20"/>
      <c r="L715" s="20"/>
      <c r="M715" s="20"/>
      <c r="N715" s="20"/>
    </row>
    <row r="716" spans="3:14">
      <c r="C716" s="19" t="s">
        <v>769</v>
      </c>
      <c r="D716" s="20"/>
      <c r="E716" s="20"/>
      <c r="F716" s="20"/>
      <c r="G716" s="20"/>
      <c r="H716" s="20"/>
      <c r="I716" s="20"/>
      <c r="J716" s="20"/>
      <c r="K716" s="20"/>
      <c r="L716" s="20"/>
      <c r="M716" s="20"/>
      <c r="N716" s="20"/>
    </row>
    <row r="717" spans="3:3">
      <c r="C717" s="19" t="s">
        <v>770</v>
      </c>
    </row>
    <row r="718" ht="18" spans="2:14">
      <c r="B718" s="33" t="s">
        <v>771</v>
      </c>
      <c r="C718" s="33"/>
      <c r="D718" s="33"/>
      <c r="E718" s="33"/>
      <c r="F718" s="33"/>
      <c r="G718" s="33"/>
      <c r="H718" s="33"/>
      <c r="I718" s="33"/>
      <c r="J718" s="33"/>
      <c r="K718" s="33"/>
      <c r="L718" s="33"/>
      <c r="M718" s="33"/>
      <c r="N718" s="33"/>
    </row>
    <row r="720" spans="3:14">
      <c r="C720" s="20" t="str">
        <f>_xlfn.DISPIMG("ID_D81670CB292049BFAB93BFB12427F58B",1)</f>
        <v>=DISPIMG("ID_D81670CB292049BFAB93BFB12427F58B",1)</v>
      </c>
      <c r="D720" s="20"/>
      <c r="E720" s="20"/>
      <c r="F720" s="20"/>
      <c r="G720" s="20"/>
      <c r="H720" s="20"/>
      <c r="I720" s="20"/>
      <c r="J720" s="20"/>
      <c r="K720" s="20"/>
      <c r="L720" s="20"/>
      <c r="M720" s="20"/>
      <c r="N720" s="20"/>
    </row>
    <row r="721" spans="3:14">
      <c r="C721" s="20"/>
      <c r="D721" s="20"/>
      <c r="E721" s="20"/>
      <c r="F721" s="20"/>
      <c r="G721" s="20"/>
      <c r="H721" s="20"/>
      <c r="I721" s="20"/>
      <c r="J721" s="20"/>
      <c r="K721" s="20"/>
      <c r="L721" s="20"/>
      <c r="M721" s="20"/>
      <c r="N721" s="20"/>
    </row>
    <row r="722" spans="3:14">
      <c r="C722" s="20"/>
      <c r="D722" s="20"/>
      <c r="E722" s="20"/>
      <c r="F722" s="20"/>
      <c r="G722" s="20"/>
      <c r="H722" s="20"/>
      <c r="I722" s="20"/>
      <c r="J722" s="20"/>
      <c r="K722" s="20"/>
      <c r="L722" s="20"/>
      <c r="M722" s="20"/>
      <c r="N722" s="20"/>
    </row>
    <row r="723" spans="3:14">
      <c r="C723" s="20"/>
      <c r="D723" s="20"/>
      <c r="E723" s="20"/>
      <c r="F723" s="20"/>
      <c r="G723" s="20"/>
      <c r="H723" s="20"/>
      <c r="I723" s="20"/>
      <c r="J723" s="20"/>
      <c r="K723" s="20"/>
      <c r="L723" s="20"/>
      <c r="M723" s="20"/>
      <c r="N723" s="20"/>
    </row>
    <row r="724" spans="3:14">
      <c r="C724" s="20"/>
      <c r="D724" s="20"/>
      <c r="E724" s="20"/>
      <c r="F724" s="20"/>
      <c r="G724" s="20"/>
      <c r="H724" s="20"/>
      <c r="I724" s="20"/>
      <c r="J724" s="20"/>
      <c r="K724" s="20"/>
      <c r="L724" s="20"/>
      <c r="M724" s="20"/>
      <c r="N724" s="20"/>
    </row>
    <row r="725" spans="3:14">
      <c r="C725" s="20"/>
      <c r="D725" s="20"/>
      <c r="E725" s="20"/>
      <c r="F725" s="20"/>
      <c r="G725" s="20"/>
      <c r="H725" s="20"/>
      <c r="I725" s="20"/>
      <c r="J725" s="20"/>
      <c r="K725" s="20"/>
      <c r="L725" s="20"/>
      <c r="M725" s="20"/>
      <c r="N725" s="20"/>
    </row>
    <row r="726" spans="3:14">
      <c r="C726" s="20"/>
      <c r="D726" s="20"/>
      <c r="E726" s="20"/>
      <c r="F726" s="20"/>
      <c r="G726" s="20"/>
      <c r="H726" s="20"/>
      <c r="I726" s="20"/>
      <c r="J726" s="20"/>
      <c r="K726" s="20"/>
      <c r="L726" s="20"/>
      <c r="M726" s="20"/>
      <c r="N726" s="20"/>
    </row>
    <row r="727" spans="3:14">
      <c r="C727" s="20"/>
      <c r="D727" s="20"/>
      <c r="E727" s="20"/>
      <c r="F727" s="20"/>
      <c r="G727" s="20"/>
      <c r="H727" s="20"/>
      <c r="I727" s="20"/>
      <c r="J727" s="20"/>
      <c r="K727" s="20"/>
      <c r="L727" s="20"/>
      <c r="M727" s="20"/>
      <c r="N727" s="20"/>
    </row>
    <row r="728" spans="3:14">
      <c r="C728" s="20"/>
      <c r="D728" s="20"/>
      <c r="E728" s="20"/>
      <c r="F728" s="20"/>
      <c r="G728" s="20"/>
      <c r="H728" s="20"/>
      <c r="I728" s="20"/>
      <c r="J728" s="20"/>
      <c r="K728" s="20"/>
      <c r="L728" s="20"/>
      <c r="M728" s="20"/>
      <c r="N728" s="20"/>
    </row>
    <row r="729" spans="3:14">
      <c r="C729" s="20"/>
      <c r="D729" s="20"/>
      <c r="E729" s="20"/>
      <c r="F729" s="20"/>
      <c r="G729" s="20"/>
      <c r="H729" s="20"/>
      <c r="I729" s="20"/>
      <c r="J729" s="20"/>
      <c r="K729" s="20"/>
      <c r="L729" s="20"/>
      <c r="M729" s="20"/>
      <c r="N729" s="20"/>
    </row>
    <row r="730" spans="3:14">
      <c r="C730" s="20"/>
      <c r="D730" s="20"/>
      <c r="E730" s="20"/>
      <c r="F730" s="20"/>
      <c r="G730" s="20"/>
      <c r="H730" s="20"/>
      <c r="I730" s="20"/>
      <c r="J730" s="20"/>
      <c r="K730" s="20"/>
      <c r="L730" s="20"/>
      <c r="M730" s="20"/>
      <c r="N730" s="20"/>
    </row>
    <row r="731" spans="3:14">
      <c r="C731" s="20"/>
      <c r="D731" s="20"/>
      <c r="E731" s="20"/>
      <c r="F731" s="20"/>
      <c r="G731" s="20"/>
      <c r="H731" s="20"/>
      <c r="I731" s="20"/>
      <c r="J731" s="20"/>
      <c r="K731" s="20"/>
      <c r="L731" s="20"/>
      <c r="M731" s="20"/>
      <c r="N731" s="20"/>
    </row>
    <row r="732" spans="3:14">
      <c r="C732" s="20"/>
      <c r="D732" s="20"/>
      <c r="E732" s="20"/>
      <c r="F732" s="20"/>
      <c r="G732" s="20"/>
      <c r="H732" s="20"/>
      <c r="I732" s="20"/>
      <c r="J732" s="20"/>
      <c r="K732" s="20"/>
      <c r="L732" s="20"/>
      <c r="M732" s="20"/>
      <c r="N732" s="20"/>
    </row>
    <row r="733" spans="3:14">
      <c r="C733" s="20"/>
      <c r="D733" s="20"/>
      <c r="E733" s="20"/>
      <c r="F733" s="20"/>
      <c r="G733" s="20"/>
      <c r="H733" s="20"/>
      <c r="I733" s="20"/>
      <c r="J733" s="20"/>
      <c r="K733" s="20"/>
      <c r="L733" s="20"/>
      <c r="M733" s="20"/>
      <c r="N733" s="20"/>
    </row>
    <row r="735" ht="22.5" customHeight="1" spans="1:14">
      <c r="A735" s="15" t="s">
        <v>772</v>
      </c>
      <c r="B735" s="15"/>
      <c r="C735" s="15"/>
      <c r="D735" s="15"/>
      <c r="E735" s="15"/>
      <c r="F735" s="15"/>
      <c r="G735" s="15"/>
      <c r="H735" s="15"/>
      <c r="I735" s="15"/>
      <c r="J735" s="15"/>
      <c r="K735" s="15"/>
      <c r="L735" s="15"/>
      <c r="M735" s="15"/>
      <c r="N735" s="15"/>
    </row>
    <row r="737" ht="18" spans="2:14">
      <c r="B737" s="33" t="s">
        <v>773</v>
      </c>
      <c r="C737" s="33"/>
      <c r="D737" s="33"/>
      <c r="E737" s="33"/>
      <c r="F737" s="33"/>
      <c r="G737" s="33"/>
      <c r="H737" s="33"/>
      <c r="I737" s="33"/>
      <c r="J737" s="33"/>
      <c r="K737" s="33"/>
      <c r="L737" s="33"/>
      <c r="M737" s="33"/>
      <c r="N737" s="33"/>
    </row>
    <row r="738" spans="2:14">
      <c r="B738" s="20"/>
      <c r="C738" s="20"/>
      <c r="D738" s="20"/>
      <c r="E738" s="20"/>
      <c r="F738" s="20"/>
      <c r="G738" s="20"/>
      <c r="H738" s="20"/>
      <c r="I738" s="20"/>
      <c r="J738" s="20"/>
      <c r="K738" s="20"/>
      <c r="L738" s="20"/>
      <c r="M738" s="20"/>
      <c r="N738" s="20"/>
    </row>
    <row r="739" spans="2:14">
      <c r="B739" s="20"/>
      <c r="C739" s="20"/>
      <c r="D739" s="20"/>
      <c r="E739" s="20"/>
      <c r="F739" s="20"/>
      <c r="G739" s="20"/>
      <c r="H739" s="20"/>
      <c r="I739" s="20"/>
      <c r="J739" s="20"/>
      <c r="K739" s="20"/>
      <c r="L739" s="20"/>
      <c r="M739" s="20"/>
      <c r="N739" s="20"/>
    </row>
    <row r="740" spans="2:14">
      <c r="B740" s="20" t="str">
        <f>_xlfn.DISPIMG("ID_ADDF5F92B5BB431EA452F114AA9F4B57",1)</f>
        <v>=DISPIMG("ID_ADDF5F92B5BB431EA452F114AA9F4B57",1)</v>
      </c>
      <c r="C740" s="20"/>
      <c r="D740" s="20"/>
      <c r="E740" s="20"/>
      <c r="F740" s="20"/>
      <c r="G740" s="20"/>
      <c r="H740" s="20"/>
      <c r="I740" s="20"/>
      <c r="J740" s="20"/>
      <c r="K740" s="20"/>
      <c r="L740" s="20"/>
      <c r="M740" s="20"/>
      <c r="N740" s="20"/>
    </row>
    <row r="741" spans="2:14">
      <c r="B741" s="20"/>
      <c r="C741" s="20"/>
      <c r="D741" s="20"/>
      <c r="E741" s="20"/>
      <c r="F741" s="20"/>
      <c r="G741" s="20"/>
      <c r="H741" s="20"/>
      <c r="I741" s="20"/>
      <c r="J741" s="20"/>
      <c r="K741" s="20"/>
      <c r="L741" s="20"/>
      <c r="M741" s="20"/>
      <c r="N741" s="20"/>
    </row>
    <row r="742" spans="2:14">
      <c r="B742" s="20"/>
      <c r="C742" s="20"/>
      <c r="D742" s="20"/>
      <c r="E742" s="20"/>
      <c r="F742" s="20"/>
      <c r="G742" s="20"/>
      <c r="H742" s="20"/>
      <c r="I742" s="20"/>
      <c r="J742" s="20"/>
      <c r="K742" s="20"/>
      <c r="L742" s="20"/>
      <c r="M742" s="20"/>
      <c r="N742" s="20"/>
    </row>
    <row r="743" spans="2:14">
      <c r="B743" s="20"/>
      <c r="C743" s="20"/>
      <c r="D743" s="20"/>
      <c r="E743" s="20"/>
      <c r="F743" s="20"/>
      <c r="G743" s="20"/>
      <c r="H743" s="20"/>
      <c r="I743" s="20"/>
      <c r="J743" s="20"/>
      <c r="K743" s="20"/>
      <c r="L743" s="20"/>
      <c r="M743" s="20"/>
      <c r="N743" s="20"/>
    </row>
    <row r="744" spans="2:14">
      <c r="B744" s="20"/>
      <c r="C744" s="20"/>
      <c r="D744" s="20"/>
      <c r="E744" s="20"/>
      <c r="F744" s="20"/>
      <c r="G744" s="20"/>
      <c r="H744" s="20"/>
      <c r="I744" s="20"/>
      <c r="J744" s="20"/>
      <c r="K744" s="20"/>
      <c r="L744" s="20"/>
      <c r="M744" s="20"/>
      <c r="N744" s="20"/>
    </row>
    <row r="745" spans="2:14">
      <c r="B745" s="20"/>
      <c r="C745" s="20"/>
      <c r="D745" s="20"/>
      <c r="E745" s="20"/>
      <c r="F745" s="20"/>
      <c r="G745" s="20"/>
      <c r="H745" s="20"/>
      <c r="I745" s="20"/>
      <c r="J745" s="20"/>
      <c r="K745" s="20"/>
      <c r="L745" s="20"/>
      <c r="M745" s="20"/>
      <c r="N745" s="20"/>
    </row>
    <row r="746" spans="2:14">
      <c r="B746" s="20"/>
      <c r="C746" s="20"/>
      <c r="D746" s="20"/>
      <c r="E746" s="20"/>
      <c r="F746" s="20"/>
      <c r="G746" s="20"/>
      <c r="H746" s="20"/>
      <c r="I746" s="20"/>
      <c r="J746" s="20"/>
      <c r="K746" s="20"/>
      <c r="L746" s="20"/>
      <c r="M746" s="20"/>
      <c r="N746" s="20"/>
    </row>
    <row r="747" spans="2:14">
      <c r="B747" s="20"/>
      <c r="C747" s="20"/>
      <c r="D747" s="20"/>
      <c r="E747" s="20"/>
      <c r="F747" s="20"/>
      <c r="G747" s="20"/>
      <c r="H747" s="20"/>
      <c r="I747" s="20"/>
      <c r="J747" s="20"/>
      <c r="K747" s="20"/>
      <c r="L747" s="20"/>
      <c r="M747" s="20"/>
      <c r="N747" s="20"/>
    </row>
    <row r="748" spans="2:14">
      <c r="B748" s="20"/>
      <c r="C748" s="20"/>
      <c r="D748" s="20"/>
      <c r="E748" s="20"/>
      <c r="F748" s="20"/>
      <c r="G748" s="20"/>
      <c r="H748" s="20"/>
      <c r="I748" s="20"/>
      <c r="J748" s="20"/>
      <c r="K748" s="20"/>
      <c r="L748" s="20"/>
      <c r="M748" s="20"/>
      <c r="N748" s="20"/>
    </row>
    <row r="749" spans="2:14">
      <c r="B749" s="20"/>
      <c r="C749" s="20"/>
      <c r="D749" s="20"/>
      <c r="E749" s="20"/>
      <c r="F749" s="20"/>
      <c r="G749" s="20"/>
      <c r="H749" s="20"/>
      <c r="I749" s="20"/>
      <c r="J749" s="20"/>
      <c r="K749" s="20"/>
      <c r="L749" s="20"/>
      <c r="M749" s="20"/>
      <c r="N749" s="20"/>
    </row>
    <row r="750" spans="2:14">
      <c r="B750" s="20"/>
      <c r="C750" s="20"/>
      <c r="D750" s="20"/>
      <c r="E750" s="20"/>
      <c r="F750" s="20"/>
      <c r="G750" s="20"/>
      <c r="H750" s="20"/>
      <c r="I750" s="20"/>
      <c r="J750" s="20"/>
      <c r="K750" s="20"/>
      <c r="L750" s="20"/>
      <c r="M750" s="20"/>
      <c r="N750" s="20"/>
    </row>
    <row r="751" spans="2:14">
      <c r="B751" s="20"/>
      <c r="C751" s="20"/>
      <c r="D751" s="20"/>
      <c r="E751" s="20"/>
      <c r="F751" s="20"/>
      <c r="G751" s="20"/>
      <c r="H751" s="20"/>
      <c r="I751" s="20"/>
      <c r="J751" s="20"/>
      <c r="K751" s="20"/>
      <c r="L751" s="20"/>
      <c r="M751" s="20"/>
      <c r="N751" s="20"/>
    </row>
    <row r="752" spans="2:14">
      <c r="B752" s="20"/>
      <c r="C752" s="20"/>
      <c r="D752" s="20"/>
      <c r="E752" s="20"/>
      <c r="F752" s="20"/>
      <c r="G752" s="20"/>
      <c r="H752" s="20"/>
      <c r="I752" s="20"/>
      <c r="J752" s="20"/>
      <c r="K752" s="20"/>
      <c r="L752" s="20"/>
      <c r="M752" s="20"/>
      <c r="N752" s="20"/>
    </row>
    <row r="754" spans="3:3">
      <c r="C754" s="19" t="s">
        <v>774</v>
      </c>
    </row>
    <row r="756" ht="18" spans="1:14">
      <c r="A756" s="34"/>
      <c r="B756" s="33" t="s">
        <v>775</v>
      </c>
      <c r="C756" s="33"/>
      <c r="D756" s="33"/>
      <c r="E756" s="33"/>
      <c r="F756" s="33"/>
      <c r="G756" s="33"/>
      <c r="H756" s="33"/>
      <c r="I756" s="33"/>
      <c r="J756" s="33"/>
      <c r="K756" s="33"/>
      <c r="L756" s="33"/>
      <c r="M756" s="33"/>
      <c r="N756" s="33"/>
    </row>
    <row r="758" spans="2:14">
      <c r="B758" s="20" t="str">
        <f>_xlfn.DISPIMG("ID_E05CAB220CA94AA089A6AF0F481A326E",1)</f>
        <v>=DISPIMG("ID_E05CAB220CA94AA089A6AF0F481A326E",1)</v>
      </c>
      <c r="C758" s="20"/>
      <c r="D758" s="20"/>
      <c r="E758" s="20"/>
      <c r="F758" s="20"/>
      <c r="G758" s="20"/>
      <c r="H758" s="20"/>
      <c r="I758" s="20"/>
      <c r="J758" s="20"/>
      <c r="K758" s="20"/>
      <c r="L758" s="20"/>
      <c r="M758" s="20"/>
      <c r="N758" s="20"/>
    </row>
    <row r="759" spans="2:14">
      <c r="B759" s="20"/>
      <c r="C759" s="20"/>
      <c r="D759" s="20"/>
      <c r="E759" s="20"/>
      <c r="F759" s="20"/>
      <c r="G759" s="20"/>
      <c r="H759" s="20"/>
      <c r="I759" s="20"/>
      <c r="J759" s="20"/>
      <c r="K759" s="20"/>
      <c r="L759" s="20"/>
      <c r="M759" s="20"/>
      <c r="N759" s="20"/>
    </row>
    <row r="760" spans="2:14">
      <c r="B760" s="20"/>
      <c r="C760" s="20"/>
      <c r="D760" s="20"/>
      <c r="E760" s="20"/>
      <c r="F760" s="20"/>
      <c r="G760" s="20"/>
      <c r="H760" s="20"/>
      <c r="I760" s="20"/>
      <c r="J760" s="20"/>
      <c r="K760" s="20"/>
      <c r="L760" s="20"/>
      <c r="M760" s="20"/>
      <c r="N760" s="20"/>
    </row>
    <row r="761" spans="2:14">
      <c r="B761" s="20"/>
      <c r="C761" s="20"/>
      <c r="D761" s="20"/>
      <c r="E761" s="20"/>
      <c r="F761" s="20"/>
      <c r="G761" s="20"/>
      <c r="H761" s="20"/>
      <c r="I761" s="20"/>
      <c r="J761" s="20"/>
      <c r="K761" s="20"/>
      <c r="L761" s="20"/>
      <c r="M761" s="20"/>
      <c r="N761" s="20"/>
    </row>
    <row r="762" spans="2:14">
      <c r="B762" s="20"/>
      <c r="C762" s="20"/>
      <c r="D762" s="20"/>
      <c r="E762" s="20"/>
      <c r="F762" s="20"/>
      <c r="G762" s="20"/>
      <c r="H762" s="20"/>
      <c r="I762" s="20"/>
      <c r="J762" s="20"/>
      <c r="K762" s="20"/>
      <c r="L762" s="20"/>
      <c r="M762" s="20"/>
      <c r="N762" s="20"/>
    </row>
    <row r="763" spans="2:14">
      <c r="B763" s="20"/>
      <c r="C763" s="20"/>
      <c r="D763" s="20"/>
      <c r="E763" s="20"/>
      <c r="F763" s="20"/>
      <c r="G763" s="20"/>
      <c r="H763" s="20"/>
      <c r="I763" s="20"/>
      <c r="J763" s="20"/>
      <c r="K763" s="20"/>
      <c r="L763" s="20"/>
      <c r="M763" s="20"/>
      <c r="N763" s="20"/>
    </row>
    <row r="764" spans="2:14">
      <c r="B764" s="20"/>
      <c r="C764" s="20"/>
      <c r="D764" s="20"/>
      <c r="E764" s="20"/>
      <c r="F764" s="20"/>
      <c r="G764" s="20"/>
      <c r="H764" s="20"/>
      <c r="I764" s="20"/>
      <c r="J764" s="20"/>
      <c r="K764" s="20"/>
      <c r="L764" s="20"/>
      <c r="M764" s="20"/>
      <c r="N764" s="20"/>
    </row>
    <row r="765" spans="2:14">
      <c r="B765" s="20"/>
      <c r="C765" s="20"/>
      <c r="D765" s="20"/>
      <c r="E765" s="20"/>
      <c r="F765" s="20"/>
      <c r="G765" s="20"/>
      <c r="H765" s="20"/>
      <c r="I765" s="20"/>
      <c r="J765" s="20"/>
      <c r="K765" s="20"/>
      <c r="L765" s="20"/>
      <c r="M765" s="20"/>
      <c r="N765" s="20"/>
    </row>
    <row r="766" spans="2:14">
      <c r="B766" s="20"/>
      <c r="C766" s="20"/>
      <c r="D766" s="20"/>
      <c r="E766" s="20"/>
      <c r="F766" s="20"/>
      <c r="G766" s="20"/>
      <c r="H766" s="20"/>
      <c r="I766" s="20"/>
      <c r="J766" s="20"/>
      <c r="K766" s="20"/>
      <c r="L766" s="20"/>
      <c r="M766" s="20"/>
      <c r="N766" s="20"/>
    </row>
    <row r="767" spans="2:14">
      <c r="B767" s="20"/>
      <c r="C767" s="20"/>
      <c r="D767" s="20"/>
      <c r="E767" s="20"/>
      <c r="F767" s="20"/>
      <c r="G767" s="20"/>
      <c r="H767" s="20"/>
      <c r="I767" s="20"/>
      <c r="J767" s="20"/>
      <c r="K767" s="20"/>
      <c r="L767" s="20"/>
      <c r="M767" s="20"/>
      <c r="N767" s="20"/>
    </row>
    <row r="768" spans="2:14">
      <c r="B768" s="20"/>
      <c r="C768" s="20"/>
      <c r="D768" s="20"/>
      <c r="E768" s="20"/>
      <c r="F768" s="20"/>
      <c r="G768" s="20"/>
      <c r="H768" s="20"/>
      <c r="I768" s="20"/>
      <c r="J768" s="20"/>
      <c r="K768" s="20"/>
      <c r="L768" s="20"/>
      <c r="M768" s="20"/>
      <c r="N768" s="20"/>
    </row>
    <row r="769" spans="2:14">
      <c r="B769" s="20"/>
      <c r="C769" s="20"/>
      <c r="D769" s="20"/>
      <c r="E769" s="20"/>
      <c r="F769" s="20"/>
      <c r="G769" s="20"/>
      <c r="H769" s="20"/>
      <c r="I769" s="20"/>
      <c r="J769" s="20"/>
      <c r="K769" s="20"/>
      <c r="L769" s="20"/>
      <c r="M769" s="20"/>
      <c r="N769" s="20"/>
    </row>
    <row r="770" spans="2:14">
      <c r="B770" s="20"/>
      <c r="C770" s="20"/>
      <c r="D770" s="20"/>
      <c r="E770" s="20"/>
      <c r="F770" s="20"/>
      <c r="G770" s="20"/>
      <c r="H770" s="20"/>
      <c r="I770" s="20"/>
      <c r="J770" s="20"/>
      <c r="K770" s="20"/>
      <c r="L770" s="20"/>
      <c r="M770" s="20"/>
      <c r="N770" s="20"/>
    </row>
    <row r="771" spans="2:14">
      <c r="B771" s="20"/>
      <c r="C771" s="20"/>
      <c r="D771" s="20"/>
      <c r="E771" s="20"/>
      <c r="F771" s="20"/>
      <c r="G771" s="20"/>
      <c r="H771" s="20"/>
      <c r="I771" s="20"/>
      <c r="J771" s="20"/>
      <c r="K771" s="20"/>
      <c r="L771" s="20"/>
      <c r="M771" s="20"/>
      <c r="N771" s="20"/>
    </row>
    <row r="772" spans="11:14">
      <c r="K772" s="20"/>
      <c r="L772" s="20"/>
      <c r="M772" s="20"/>
      <c r="N772" s="20"/>
    </row>
    <row r="773" spans="3:14">
      <c r="C773" s="19" t="s">
        <v>776</v>
      </c>
      <c r="K773" s="20"/>
      <c r="L773" s="20"/>
      <c r="M773" s="20"/>
      <c r="N773" s="20"/>
    </row>
    <row r="774" spans="4:14">
      <c r="D774" s="19" t="s">
        <v>777</v>
      </c>
      <c r="K774" s="20"/>
      <c r="L774" s="20"/>
      <c r="M774" s="20"/>
      <c r="N774" s="20"/>
    </row>
    <row r="775" spans="4:14">
      <c r="D775" s="19" t="s">
        <v>778</v>
      </c>
      <c r="K775" s="20"/>
      <c r="L775" s="20"/>
      <c r="M775" s="20"/>
      <c r="N775" s="20"/>
    </row>
    <row r="776" spans="4:14">
      <c r="D776" s="19" t="s">
        <v>779</v>
      </c>
      <c r="K776" s="20"/>
      <c r="L776" s="20"/>
      <c r="M776" s="20"/>
      <c r="N776" s="20"/>
    </row>
    <row r="777" spans="11:14">
      <c r="K777" s="20"/>
      <c r="L777" s="20"/>
      <c r="M777" s="20"/>
      <c r="N777" s="20"/>
    </row>
    <row r="778" spans="4:14">
      <c r="D778" s="19" t="s">
        <v>780</v>
      </c>
      <c r="K778" s="20"/>
      <c r="L778" s="20"/>
      <c r="M778" s="20"/>
      <c r="N778" s="20"/>
    </row>
    <row r="780" ht="18" spans="2:14">
      <c r="B780" s="33" t="s">
        <v>781</v>
      </c>
      <c r="C780" s="33"/>
      <c r="D780" s="33"/>
      <c r="E780" s="33"/>
      <c r="F780" s="33"/>
      <c r="G780" s="33"/>
      <c r="H780" s="33"/>
      <c r="I780" s="33"/>
      <c r="J780" s="33"/>
      <c r="K780" s="33"/>
      <c r="L780" s="33"/>
      <c r="M780" s="33"/>
      <c r="N780" s="33"/>
    </row>
    <row r="782" spans="2:14">
      <c r="B782" s="20" t="str">
        <f>_xlfn.DISPIMG("ID_F1B25A6D101A48FA89706DDE278FB656",1)</f>
        <v>=DISPIMG("ID_F1B25A6D101A48FA89706DDE278FB656",1)</v>
      </c>
      <c r="C782" s="20"/>
      <c r="D782" s="20"/>
      <c r="E782" s="20"/>
      <c r="F782" s="20"/>
      <c r="G782" s="20"/>
      <c r="H782" s="20"/>
      <c r="I782" s="20"/>
      <c r="J782" s="20"/>
      <c r="K782" s="20"/>
      <c r="L782" s="20"/>
      <c r="M782" s="20"/>
      <c r="N782" s="20"/>
    </row>
    <row r="783" spans="2:14">
      <c r="B783" s="20"/>
      <c r="C783" s="20"/>
      <c r="D783" s="20"/>
      <c r="E783" s="20"/>
      <c r="F783" s="20"/>
      <c r="G783" s="20"/>
      <c r="H783" s="20"/>
      <c r="I783" s="20"/>
      <c r="J783" s="20"/>
      <c r="K783" s="20"/>
      <c r="L783" s="20"/>
      <c r="M783" s="20"/>
      <c r="N783" s="20"/>
    </row>
    <row r="784" spans="2:14">
      <c r="B784" s="20"/>
      <c r="C784" s="20"/>
      <c r="D784" s="20"/>
      <c r="E784" s="20"/>
      <c r="F784" s="20"/>
      <c r="G784" s="20"/>
      <c r="H784" s="20"/>
      <c r="I784" s="20"/>
      <c r="J784" s="20"/>
      <c r="K784" s="20"/>
      <c r="L784" s="20"/>
      <c r="M784" s="20"/>
      <c r="N784" s="20"/>
    </row>
    <row r="785" spans="2:14">
      <c r="B785" s="20"/>
      <c r="C785" s="20"/>
      <c r="D785" s="20"/>
      <c r="E785" s="20"/>
      <c r="F785" s="20"/>
      <c r="G785" s="20"/>
      <c r="H785" s="20"/>
      <c r="I785" s="20"/>
      <c r="J785" s="20"/>
      <c r="K785" s="20"/>
      <c r="L785" s="20"/>
      <c r="M785" s="20"/>
      <c r="N785" s="20"/>
    </row>
    <row r="786" spans="2:14">
      <c r="B786" s="20"/>
      <c r="C786" s="20"/>
      <c r="D786" s="20"/>
      <c r="E786" s="20"/>
      <c r="F786" s="20"/>
      <c r="G786" s="20"/>
      <c r="H786" s="20"/>
      <c r="I786" s="20"/>
      <c r="J786" s="20"/>
      <c r="K786" s="20"/>
      <c r="L786" s="20"/>
      <c r="M786" s="20"/>
      <c r="N786" s="20"/>
    </row>
    <row r="787" spans="2:14">
      <c r="B787" s="20"/>
      <c r="C787" s="20"/>
      <c r="D787" s="20"/>
      <c r="E787" s="20"/>
      <c r="F787" s="20"/>
      <c r="G787" s="20"/>
      <c r="H787" s="20"/>
      <c r="I787" s="20"/>
      <c r="J787" s="20"/>
      <c r="K787" s="20"/>
      <c r="L787" s="20"/>
      <c r="M787" s="20"/>
      <c r="N787" s="20"/>
    </row>
    <row r="788" spans="2:14">
      <c r="B788" s="20"/>
      <c r="C788" s="20"/>
      <c r="D788" s="20"/>
      <c r="E788" s="20"/>
      <c r="F788" s="20"/>
      <c r="G788" s="20"/>
      <c r="H788" s="20"/>
      <c r="I788" s="20"/>
      <c r="J788" s="20"/>
      <c r="K788" s="20"/>
      <c r="L788" s="20"/>
      <c r="M788" s="20"/>
      <c r="N788" s="20"/>
    </row>
    <row r="789" spans="2:14">
      <c r="B789" s="20"/>
      <c r="C789" s="20"/>
      <c r="D789" s="20"/>
      <c r="E789" s="20"/>
      <c r="F789" s="20"/>
      <c r="G789" s="20"/>
      <c r="H789" s="20"/>
      <c r="I789" s="20"/>
      <c r="J789" s="20"/>
      <c r="K789" s="20"/>
      <c r="L789" s="20"/>
      <c r="M789" s="20"/>
      <c r="N789" s="20"/>
    </row>
    <row r="790" spans="2:14">
      <c r="B790" s="20"/>
      <c r="C790" s="20"/>
      <c r="D790" s="20"/>
      <c r="E790" s="20"/>
      <c r="F790" s="20"/>
      <c r="G790" s="20"/>
      <c r="H790" s="20"/>
      <c r="I790" s="20"/>
      <c r="J790" s="20"/>
      <c r="K790" s="20"/>
      <c r="L790" s="20"/>
      <c r="M790" s="20"/>
      <c r="N790" s="20"/>
    </row>
    <row r="791" spans="2:14">
      <c r="B791" s="20"/>
      <c r="C791" s="20"/>
      <c r="D791" s="20"/>
      <c r="E791" s="20"/>
      <c r="F791" s="20"/>
      <c r="G791" s="20"/>
      <c r="H791" s="20"/>
      <c r="I791" s="20"/>
      <c r="J791" s="20"/>
      <c r="K791" s="20"/>
      <c r="L791" s="20"/>
      <c r="M791" s="20"/>
      <c r="N791" s="20"/>
    </row>
    <row r="792" spans="2:14">
      <c r="B792" s="20"/>
      <c r="C792" s="20"/>
      <c r="D792" s="20"/>
      <c r="E792" s="20"/>
      <c r="F792" s="20"/>
      <c r="G792" s="20"/>
      <c r="H792" s="20"/>
      <c r="I792" s="20"/>
      <c r="J792" s="20"/>
      <c r="K792" s="20"/>
      <c r="L792" s="20"/>
      <c r="M792" s="20"/>
      <c r="N792" s="20"/>
    </row>
    <row r="793" spans="2:14">
      <c r="B793" s="20"/>
      <c r="C793" s="20"/>
      <c r="D793" s="20"/>
      <c r="E793" s="20"/>
      <c r="F793" s="20"/>
      <c r="G793" s="20"/>
      <c r="H793" s="20"/>
      <c r="I793" s="20"/>
      <c r="J793" s="20"/>
      <c r="K793" s="20"/>
      <c r="L793" s="20"/>
      <c r="M793" s="20"/>
      <c r="N793" s="20"/>
    </row>
    <row r="794" spans="2:14">
      <c r="B794" s="20"/>
      <c r="C794" s="20"/>
      <c r="D794" s="20"/>
      <c r="E794" s="20"/>
      <c r="F794" s="20"/>
      <c r="G794" s="20"/>
      <c r="H794" s="20"/>
      <c r="I794" s="20"/>
      <c r="J794" s="20"/>
      <c r="K794" s="20"/>
      <c r="L794" s="20"/>
      <c r="M794" s="20"/>
      <c r="N794" s="20"/>
    </row>
    <row r="795" spans="2:14">
      <c r="B795" s="20"/>
      <c r="C795" s="20"/>
      <c r="D795" s="20"/>
      <c r="E795" s="20"/>
      <c r="F795" s="20"/>
      <c r="G795" s="20"/>
      <c r="H795" s="20"/>
      <c r="I795" s="20"/>
      <c r="J795" s="20"/>
      <c r="K795" s="20"/>
      <c r="L795" s="20"/>
      <c r="M795" s="20"/>
      <c r="N795" s="20"/>
    </row>
    <row r="796" spans="2:14">
      <c r="B796" s="20"/>
      <c r="C796" s="20"/>
      <c r="D796" s="20"/>
      <c r="E796" s="20"/>
      <c r="F796" s="20"/>
      <c r="G796" s="20"/>
      <c r="H796" s="20"/>
      <c r="I796" s="20"/>
      <c r="J796" s="20"/>
      <c r="K796" s="20"/>
      <c r="L796" s="20"/>
      <c r="M796" s="20"/>
      <c r="N796" s="20"/>
    </row>
    <row r="800" ht="22.5" spans="1:14">
      <c r="A800" s="15" t="s">
        <v>782</v>
      </c>
      <c r="B800" s="15"/>
      <c r="C800" s="15"/>
      <c r="D800" s="15"/>
      <c r="E800" s="15"/>
      <c r="F800" s="15"/>
      <c r="G800" s="15"/>
      <c r="H800" s="15"/>
      <c r="I800" s="15"/>
      <c r="J800" s="15"/>
      <c r="K800" s="15"/>
      <c r="L800" s="15"/>
      <c r="M800" s="15"/>
      <c r="N800" s="15"/>
    </row>
    <row r="802" ht="18" spans="2:14">
      <c r="B802" s="33" t="s">
        <v>783</v>
      </c>
      <c r="C802" s="33"/>
      <c r="D802" s="33"/>
      <c r="E802" s="33"/>
      <c r="F802" s="33"/>
      <c r="G802" s="33"/>
      <c r="H802" s="33"/>
      <c r="I802" s="33"/>
      <c r="J802" s="33"/>
      <c r="K802" s="33"/>
      <c r="L802" s="33"/>
      <c r="M802" s="33"/>
      <c r="N802" s="33"/>
    </row>
    <row r="803" spans="2:14">
      <c r="B803" s="20" t="str">
        <f>_xlfn.DISPIMG("ID_9E6C11042F854AF5B80A7B10979E7D4A",1)</f>
        <v>=DISPIMG("ID_9E6C11042F854AF5B80A7B10979E7D4A",1)</v>
      </c>
      <c r="C803" s="20"/>
      <c r="D803" s="20"/>
      <c r="E803" s="20"/>
      <c r="F803" s="20"/>
      <c r="G803" s="20"/>
      <c r="H803" s="20"/>
      <c r="I803" s="20"/>
      <c r="J803" s="20"/>
      <c r="K803" s="20"/>
      <c r="L803" s="20"/>
      <c r="M803" s="20"/>
      <c r="N803" s="20"/>
    </row>
    <row r="804" spans="2:14">
      <c r="B804" s="20"/>
      <c r="C804" s="20"/>
      <c r="D804" s="20"/>
      <c r="E804" s="20"/>
      <c r="F804" s="20"/>
      <c r="G804" s="20"/>
      <c r="H804" s="20"/>
      <c r="I804" s="20"/>
      <c r="J804" s="20"/>
      <c r="K804" s="20"/>
      <c r="L804" s="20"/>
      <c r="M804" s="20"/>
      <c r="N804" s="20"/>
    </row>
    <row r="805" spans="2:14">
      <c r="B805" s="20"/>
      <c r="C805" s="20"/>
      <c r="D805" s="20"/>
      <c r="E805" s="20"/>
      <c r="F805" s="20"/>
      <c r="G805" s="20"/>
      <c r="H805" s="20"/>
      <c r="I805" s="20"/>
      <c r="J805" s="20"/>
      <c r="K805" s="20"/>
      <c r="L805" s="20"/>
      <c r="M805" s="20"/>
      <c r="N805" s="20"/>
    </row>
    <row r="806" spans="2:14">
      <c r="B806" s="20"/>
      <c r="C806" s="20"/>
      <c r="D806" s="20"/>
      <c r="E806" s="20"/>
      <c r="F806" s="20"/>
      <c r="G806" s="20"/>
      <c r="H806" s="20"/>
      <c r="I806" s="20"/>
      <c r="J806" s="20"/>
      <c r="K806" s="20"/>
      <c r="L806" s="20"/>
      <c r="M806" s="20"/>
      <c r="N806" s="20"/>
    </row>
    <row r="807" spans="2:14">
      <c r="B807" s="20"/>
      <c r="C807" s="20"/>
      <c r="D807" s="20"/>
      <c r="E807" s="20"/>
      <c r="F807" s="20"/>
      <c r="G807" s="20"/>
      <c r="H807" s="20"/>
      <c r="I807" s="20"/>
      <c r="J807" s="20"/>
      <c r="K807" s="20"/>
      <c r="L807" s="20"/>
      <c r="M807" s="20"/>
      <c r="N807" s="20"/>
    </row>
    <row r="808" spans="2:14">
      <c r="B808" s="20"/>
      <c r="C808" s="20"/>
      <c r="D808" s="20"/>
      <c r="E808" s="20"/>
      <c r="F808" s="20"/>
      <c r="G808" s="20"/>
      <c r="H808" s="20"/>
      <c r="I808" s="20"/>
      <c r="J808" s="20"/>
      <c r="K808" s="20"/>
      <c r="L808" s="20"/>
      <c r="M808" s="20"/>
      <c r="N808" s="20"/>
    </row>
    <row r="809" spans="2:14">
      <c r="B809" s="20"/>
      <c r="C809" s="20"/>
      <c r="D809" s="20"/>
      <c r="E809" s="20"/>
      <c r="F809" s="20"/>
      <c r="G809" s="20"/>
      <c r="H809" s="20"/>
      <c r="I809" s="20"/>
      <c r="J809" s="20"/>
      <c r="K809" s="20"/>
      <c r="L809" s="20"/>
      <c r="M809" s="20"/>
      <c r="N809" s="20"/>
    </row>
    <row r="810" spans="2:14">
      <c r="B810" s="20"/>
      <c r="C810" s="20"/>
      <c r="D810" s="20"/>
      <c r="E810" s="20"/>
      <c r="F810" s="20"/>
      <c r="G810" s="20"/>
      <c r="H810" s="20"/>
      <c r="I810" s="20"/>
      <c r="J810" s="20"/>
      <c r="K810" s="20"/>
      <c r="L810" s="20"/>
      <c r="M810" s="20"/>
      <c r="N810" s="20"/>
    </row>
    <row r="811" spans="2:14">
      <c r="B811" s="20"/>
      <c r="C811" s="20"/>
      <c r="D811" s="20"/>
      <c r="E811" s="20"/>
      <c r="F811" s="20"/>
      <c r="G811" s="20"/>
      <c r="H811" s="20"/>
      <c r="I811" s="20"/>
      <c r="J811" s="20"/>
      <c r="K811" s="20"/>
      <c r="L811" s="20"/>
      <c r="M811" s="20"/>
      <c r="N811" s="20"/>
    </row>
    <row r="812" spans="2:14">
      <c r="B812" s="20"/>
      <c r="C812" s="20"/>
      <c r="D812" s="20"/>
      <c r="E812" s="20"/>
      <c r="F812" s="20"/>
      <c r="G812" s="20"/>
      <c r="H812" s="20"/>
      <c r="I812" s="20"/>
      <c r="J812" s="20"/>
      <c r="K812" s="20"/>
      <c r="L812" s="20"/>
      <c r="M812" s="20"/>
      <c r="N812" s="20"/>
    </row>
    <row r="813" spans="2:14">
      <c r="B813" s="20"/>
      <c r="C813" s="20"/>
      <c r="D813" s="20"/>
      <c r="E813" s="20"/>
      <c r="F813" s="20"/>
      <c r="G813" s="20"/>
      <c r="H813" s="20"/>
      <c r="I813" s="20"/>
      <c r="J813" s="20"/>
      <c r="K813" s="20"/>
      <c r="L813" s="20"/>
      <c r="M813" s="20"/>
      <c r="N813" s="20"/>
    </row>
    <row r="814" spans="2:14">
      <c r="B814" s="20"/>
      <c r="C814" s="20"/>
      <c r="D814" s="20"/>
      <c r="E814" s="20"/>
      <c r="F814" s="20"/>
      <c r="G814" s="20"/>
      <c r="H814" s="20"/>
      <c r="I814" s="20"/>
      <c r="J814" s="20"/>
      <c r="K814" s="20"/>
      <c r="L814" s="20"/>
      <c r="M814" s="20"/>
      <c r="N814" s="20"/>
    </row>
    <row r="815" ht="18" spans="2:14">
      <c r="B815" s="33" t="s">
        <v>784</v>
      </c>
      <c r="C815" s="33"/>
      <c r="D815" s="33"/>
      <c r="E815" s="33"/>
      <c r="F815" s="33"/>
      <c r="G815" s="33"/>
      <c r="H815" s="33"/>
      <c r="I815" s="33"/>
      <c r="J815" s="33"/>
      <c r="K815" s="33"/>
      <c r="L815" s="33"/>
      <c r="M815" s="33"/>
      <c r="N815" s="33"/>
    </row>
    <row r="817" spans="2:14">
      <c r="B817" s="20" t="str">
        <f>_xlfn.DISPIMG("ID_F7AF2AF867FF4E23B7CAF8BFDAEEF1F5",1)</f>
        <v>=DISPIMG("ID_F7AF2AF867FF4E23B7CAF8BFDAEEF1F5",1)</v>
      </c>
      <c r="C817" s="20"/>
      <c r="D817" s="20"/>
      <c r="E817" s="20"/>
      <c r="F817" s="20"/>
      <c r="G817" s="20"/>
      <c r="H817" s="20"/>
      <c r="I817" s="20"/>
      <c r="J817" s="20"/>
      <c r="K817" s="20"/>
      <c r="L817" s="20"/>
      <c r="M817" s="20"/>
      <c r="N817" s="20"/>
    </row>
    <row r="818" spans="2:14">
      <c r="B818" s="20"/>
      <c r="C818" s="20"/>
      <c r="D818" s="20"/>
      <c r="E818" s="20"/>
      <c r="F818" s="20"/>
      <c r="G818" s="20"/>
      <c r="H818" s="20"/>
      <c r="I818" s="20"/>
      <c r="J818" s="20"/>
      <c r="K818" s="20"/>
      <c r="L818" s="20"/>
      <c r="M818" s="20"/>
      <c r="N818" s="20"/>
    </row>
    <row r="819" spans="2:14">
      <c r="B819" s="20"/>
      <c r="C819" s="20"/>
      <c r="D819" s="20"/>
      <c r="E819" s="20"/>
      <c r="F819" s="20"/>
      <c r="G819" s="20"/>
      <c r="H819" s="20"/>
      <c r="I819" s="20"/>
      <c r="J819" s="20"/>
      <c r="K819" s="20"/>
      <c r="L819" s="20"/>
      <c r="M819" s="20"/>
      <c r="N819" s="20"/>
    </row>
    <row r="820" spans="2:14">
      <c r="B820" s="20"/>
      <c r="C820" s="20"/>
      <c r="D820" s="20"/>
      <c r="E820" s="20"/>
      <c r="F820" s="20"/>
      <c r="G820" s="20"/>
      <c r="H820" s="20"/>
      <c r="I820" s="20"/>
      <c r="J820" s="20"/>
      <c r="K820" s="20"/>
      <c r="L820" s="20"/>
      <c r="M820" s="20"/>
      <c r="N820" s="20"/>
    </row>
    <row r="821" spans="2:14">
      <c r="B821" s="20"/>
      <c r="C821" s="20"/>
      <c r="D821" s="20"/>
      <c r="E821" s="20"/>
      <c r="F821" s="20"/>
      <c r="G821" s="20"/>
      <c r="H821" s="20"/>
      <c r="I821" s="20"/>
      <c r="J821" s="20"/>
      <c r="K821" s="20"/>
      <c r="L821" s="20"/>
      <c r="M821" s="20"/>
      <c r="N821" s="20"/>
    </row>
    <row r="822" spans="2:14">
      <c r="B822" s="20"/>
      <c r="C822" s="20"/>
      <c r="D822" s="20"/>
      <c r="E822" s="20"/>
      <c r="F822" s="20"/>
      <c r="G822" s="20"/>
      <c r="H822" s="20"/>
      <c r="I822" s="20"/>
      <c r="J822" s="20"/>
      <c r="K822" s="20"/>
      <c r="L822" s="20"/>
      <c r="M822" s="20"/>
      <c r="N822" s="20"/>
    </row>
    <row r="823" spans="2:14">
      <c r="B823" s="20"/>
      <c r="C823" s="20"/>
      <c r="D823" s="20"/>
      <c r="E823" s="20"/>
      <c r="F823" s="20"/>
      <c r="G823" s="20"/>
      <c r="H823" s="20"/>
      <c r="I823" s="20"/>
      <c r="J823" s="20"/>
      <c r="K823" s="20"/>
      <c r="L823" s="20"/>
      <c r="M823" s="20"/>
      <c r="N823" s="20"/>
    </row>
    <row r="824" spans="2:14">
      <c r="B824" s="20"/>
      <c r="C824" s="20"/>
      <c r="D824" s="20"/>
      <c r="E824" s="20"/>
      <c r="F824" s="20"/>
      <c r="G824" s="20"/>
      <c r="H824" s="20"/>
      <c r="I824" s="20"/>
      <c r="J824" s="20"/>
      <c r="K824" s="20"/>
      <c r="L824" s="20"/>
      <c r="M824" s="20"/>
      <c r="N824" s="20"/>
    </row>
    <row r="825" spans="2:14">
      <c r="B825" s="20"/>
      <c r="C825" s="20"/>
      <c r="D825" s="20"/>
      <c r="E825" s="20"/>
      <c r="F825" s="20"/>
      <c r="G825" s="20"/>
      <c r="H825" s="20"/>
      <c r="I825" s="20"/>
      <c r="J825" s="20"/>
      <c r="K825" s="20"/>
      <c r="L825" s="20"/>
      <c r="M825" s="20"/>
      <c r="N825" s="20"/>
    </row>
    <row r="826" spans="2:14">
      <c r="B826" s="20"/>
      <c r="C826" s="20"/>
      <c r="D826" s="20"/>
      <c r="E826" s="20"/>
      <c r="F826" s="20"/>
      <c r="G826" s="20"/>
      <c r="H826" s="20"/>
      <c r="I826" s="20"/>
      <c r="J826" s="20"/>
      <c r="K826" s="20"/>
      <c r="L826" s="20"/>
      <c r="M826" s="20"/>
      <c r="N826" s="20"/>
    </row>
    <row r="827" spans="2:14">
      <c r="B827" s="20"/>
      <c r="C827" s="20"/>
      <c r="D827" s="20"/>
      <c r="E827" s="20"/>
      <c r="F827" s="20"/>
      <c r="G827" s="20"/>
      <c r="H827" s="20"/>
      <c r="I827" s="20"/>
      <c r="J827" s="20"/>
      <c r="K827" s="20"/>
      <c r="L827" s="20"/>
      <c r="M827" s="20"/>
      <c r="N827" s="20"/>
    </row>
    <row r="828" spans="2:14">
      <c r="B828" s="20"/>
      <c r="C828" s="20"/>
      <c r="D828" s="20"/>
      <c r="E828" s="20"/>
      <c r="F828" s="20"/>
      <c r="G828" s="20"/>
      <c r="H828" s="20"/>
      <c r="I828" s="20"/>
      <c r="J828" s="20"/>
      <c r="K828" s="20"/>
      <c r="L828" s="20"/>
      <c r="M828" s="20"/>
      <c r="N828" s="20"/>
    </row>
    <row r="829" spans="2:14">
      <c r="B829" s="20"/>
      <c r="C829" s="20"/>
      <c r="D829" s="20"/>
      <c r="E829" s="20"/>
      <c r="F829" s="20"/>
      <c r="G829" s="20"/>
      <c r="H829" s="20"/>
      <c r="I829" s="20"/>
      <c r="J829" s="20"/>
      <c r="K829" s="20"/>
      <c r="L829" s="20"/>
      <c r="M829" s="20"/>
      <c r="N829" s="20"/>
    </row>
    <row r="830" spans="3:3">
      <c r="C830" s="19" t="s">
        <v>785</v>
      </c>
    </row>
    <row r="832" spans="2:14">
      <c r="B832" s="20" t="str">
        <f>_xlfn.DISPIMG("ID_253769BF9D3441FD86E4382EFEA9412D",1)</f>
        <v>=DISPIMG("ID_253769BF9D3441FD86E4382EFEA9412D",1)</v>
      </c>
      <c r="C832" s="20"/>
      <c r="D832" s="20"/>
      <c r="E832" s="20"/>
      <c r="F832" s="20"/>
      <c r="G832" s="20"/>
      <c r="H832" s="20"/>
      <c r="I832" s="20"/>
      <c r="J832" s="20"/>
      <c r="K832" s="20"/>
      <c r="L832" s="20"/>
      <c r="M832" s="20"/>
      <c r="N832" s="20"/>
    </row>
    <row r="833" spans="2:14">
      <c r="B833" s="20"/>
      <c r="C833" s="20"/>
      <c r="D833" s="20"/>
      <c r="E833" s="20"/>
      <c r="F833" s="20"/>
      <c r="G833" s="20"/>
      <c r="H833" s="20"/>
      <c r="I833" s="20"/>
      <c r="J833" s="20"/>
      <c r="K833" s="20"/>
      <c r="L833" s="20"/>
      <c r="M833" s="20"/>
      <c r="N833" s="20"/>
    </row>
    <row r="834" spans="2:14">
      <c r="B834" s="20"/>
      <c r="C834" s="20"/>
      <c r="D834" s="20"/>
      <c r="E834" s="20"/>
      <c r="F834" s="20"/>
      <c r="G834" s="20"/>
      <c r="H834" s="20"/>
      <c r="I834" s="20"/>
      <c r="J834" s="20"/>
      <c r="K834" s="20"/>
      <c r="L834" s="20"/>
      <c r="M834" s="20"/>
      <c r="N834" s="20"/>
    </row>
    <row r="835" spans="2:14">
      <c r="B835" s="20"/>
      <c r="C835" s="20"/>
      <c r="D835" s="20"/>
      <c r="E835" s="20"/>
      <c r="F835" s="20"/>
      <c r="G835" s="20"/>
      <c r="H835" s="20"/>
      <c r="I835" s="20"/>
      <c r="J835" s="20"/>
      <c r="K835" s="20"/>
      <c r="L835" s="20"/>
      <c r="M835" s="20"/>
      <c r="N835" s="20"/>
    </row>
    <row r="836" spans="2:14">
      <c r="B836" s="20"/>
      <c r="C836" s="20"/>
      <c r="D836" s="20"/>
      <c r="E836" s="20"/>
      <c r="F836" s="20"/>
      <c r="G836" s="20"/>
      <c r="H836" s="20"/>
      <c r="I836" s="20"/>
      <c r="J836" s="20"/>
      <c r="K836" s="20"/>
      <c r="L836" s="20"/>
      <c r="M836" s="20"/>
      <c r="N836" s="20"/>
    </row>
    <row r="837" spans="2:14">
      <c r="B837" s="20"/>
      <c r="C837" s="20"/>
      <c r="D837" s="20"/>
      <c r="E837" s="20"/>
      <c r="F837" s="20"/>
      <c r="G837" s="20"/>
      <c r="H837" s="20"/>
      <c r="I837" s="20"/>
      <c r="J837" s="20"/>
      <c r="K837" s="20"/>
      <c r="L837" s="20"/>
      <c r="M837" s="20"/>
      <c r="N837" s="20"/>
    </row>
    <row r="838" spans="2:14">
      <c r="B838" s="20"/>
      <c r="C838" s="20"/>
      <c r="D838" s="20"/>
      <c r="E838" s="20"/>
      <c r="F838" s="20"/>
      <c r="G838" s="20"/>
      <c r="H838" s="20"/>
      <c r="I838" s="20"/>
      <c r="J838" s="20"/>
      <c r="K838" s="20"/>
      <c r="L838" s="20"/>
      <c r="M838" s="20"/>
      <c r="N838" s="20"/>
    </row>
    <row r="839" spans="2:14">
      <c r="B839" s="20"/>
      <c r="C839" s="20"/>
      <c r="D839" s="20"/>
      <c r="E839" s="20"/>
      <c r="F839" s="20"/>
      <c r="G839" s="20"/>
      <c r="H839" s="20"/>
      <c r="I839" s="20"/>
      <c r="J839" s="20"/>
      <c r="K839" s="20"/>
      <c r="L839" s="20"/>
      <c r="M839" s="20"/>
      <c r="N839" s="20"/>
    </row>
    <row r="840" spans="2:14">
      <c r="B840" s="20"/>
      <c r="C840" s="20"/>
      <c r="D840" s="20"/>
      <c r="E840" s="20"/>
      <c r="F840" s="20"/>
      <c r="G840" s="20"/>
      <c r="H840" s="20"/>
      <c r="I840" s="20"/>
      <c r="J840" s="20"/>
      <c r="K840" s="20"/>
      <c r="L840" s="20"/>
      <c r="M840" s="20"/>
      <c r="N840" s="20"/>
    </row>
    <row r="841" spans="2:14">
      <c r="B841" s="20"/>
      <c r="C841" s="20"/>
      <c r="D841" s="20"/>
      <c r="E841" s="20"/>
      <c r="F841" s="20"/>
      <c r="G841" s="20"/>
      <c r="H841" s="20"/>
      <c r="I841" s="20"/>
      <c r="J841" s="20"/>
      <c r="K841" s="20"/>
      <c r="L841" s="20"/>
      <c r="M841" s="20"/>
      <c r="N841" s="20"/>
    </row>
    <row r="842" spans="2:14">
      <c r="B842" s="20"/>
      <c r="C842" s="20"/>
      <c r="D842" s="20"/>
      <c r="E842" s="20"/>
      <c r="F842" s="20"/>
      <c r="G842" s="20"/>
      <c r="H842" s="20"/>
      <c r="I842" s="20"/>
      <c r="J842" s="20"/>
      <c r="K842" s="20"/>
      <c r="L842" s="20"/>
      <c r="M842" s="20"/>
      <c r="N842" s="20"/>
    </row>
    <row r="844" spans="3:3">
      <c r="C844" s="19" t="s">
        <v>786</v>
      </c>
    </row>
  </sheetData>
  <mergeCells count="42">
    <mergeCell ref="C4:H17"/>
    <mergeCell ref="C26:Q43"/>
    <mergeCell ref="C46:M64"/>
    <mergeCell ref="C77:N86"/>
    <mergeCell ref="C97:N111"/>
    <mergeCell ref="C112:O132"/>
    <mergeCell ref="C141:O160"/>
    <mergeCell ref="C176:N193"/>
    <mergeCell ref="C232:N246"/>
    <mergeCell ref="C211:N225"/>
    <mergeCell ref="C253:N268"/>
    <mergeCell ref="C281:N295"/>
    <mergeCell ref="C308:N317"/>
    <mergeCell ref="C322:N331"/>
    <mergeCell ref="B338:O346"/>
    <mergeCell ref="K350:N362"/>
    <mergeCell ref="B367:N376"/>
    <mergeCell ref="B386:N399"/>
    <mergeCell ref="B405:N421"/>
    <mergeCell ref="C453:N470"/>
    <mergeCell ref="B423:N447"/>
    <mergeCell ref="B475:N488"/>
    <mergeCell ref="B493:N505"/>
    <mergeCell ref="B508:N518"/>
    <mergeCell ref="B523:N547"/>
    <mergeCell ref="C553:N568"/>
    <mergeCell ref="C573:N588"/>
    <mergeCell ref="K773:N778"/>
    <mergeCell ref="C613:N629"/>
    <mergeCell ref="C636:N648"/>
    <mergeCell ref="C720:N733"/>
    <mergeCell ref="B740:N752"/>
    <mergeCell ref="B758:N771"/>
    <mergeCell ref="B803:N814"/>
    <mergeCell ref="B817:N829"/>
    <mergeCell ref="B782:N796"/>
    <mergeCell ref="B832:N842"/>
    <mergeCell ref="C591:N608"/>
    <mergeCell ref="C652:N664"/>
    <mergeCell ref="C670:N683"/>
    <mergeCell ref="C690:N701"/>
    <mergeCell ref="C706:N71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62"/>
  <sheetViews>
    <sheetView workbookViewId="0">
      <selection activeCell="A551" sqref="A551:N551"/>
    </sheetView>
  </sheetViews>
  <sheetFormatPr defaultColWidth="9" defaultRowHeight="16.5"/>
  <cols>
    <col min="1" max="1" width="9" style="20"/>
    <col min="2" max="2" width="9" style="21"/>
    <col min="3" max="3" width="9" style="20"/>
    <col min="4" max="5" width="9" style="19"/>
    <col min="6" max="19" width="9" style="22"/>
    <col min="20" max="30" width="9" style="19"/>
    <col min="31" max="16384" width="9" style="13"/>
  </cols>
  <sheetData>
    <row r="2" spans="2:3">
      <c r="B2" s="16" t="s">
        <v>787</v>
      </c>
      <c r="C2" s="17" t="s">
        <v>788</v>
      </c>
    </row>
    <row r="3" spans="2:3">
      <c r="B3" s="16" t="s">
        <v>789</v>
      </c>
      <c r="C3" s="17" t="s">
        <v>790</v>
      </c>
    </row>
    <row r="4" spans="2:3">
      <c r="B4" s="16" t="s">
        <v>607</v>
      </c>
      <c r="C4" s="17" t="s">
        <v>791</v>
      </c>
    </row>
    <row r="6" ht="24" customHeight="1" spans="2:21">
      <c r="B6" s="16" t="s">
        <v>792</v>
      </c>
      <c r="C6" s="23" t="s">
        <v>793</v>
      </c>
      <c r="D6" s="24"/>
      <c r="E6" s="23" t="s">
        <v>85</v>
      </c>
      <c r="F6" s="24"/>
      <c r="G6" s="23" t="s">
        <v>794</v>
      </c>
      <c r="H6" s="25"/>
      <c r="I6" s="25"/>
      <c r="J6" s="25"/>
      <c r="K6" s="25"/>
      <c r="L6" s="25"/>
      <c r="M6" s="25"/>
      <c r="N6" s="25"/>
      <c r="O6" s="24"/>
      <c r="P6" s="23" t="s">
        <v>795</v>
      </c>
      <c r="Q6" s="25"/>
      <c r="R6" s="25"/>
      <c r="S6" s="25"/>
      <c r="T6" s="24"/>
      <c r="U6" s="23" t="s">
        <v>796</v>
      </c>
    </row>
    <row r="7" spans="2:21">
      <c r="B7" s="17">
        <v>1</v>
      </c>
      <c r="C7" s="26" t="s">
        <v>797</v>
      </c>
      <c r="D7" s="27"/>
      <c r="E7" s="26" t="s">
        <v>798</v>
      </c>
      <c r="F7" s="27"/>
      <c r="G7" s="26" t="s">
        <v>799</v>
      </c>
      <c r="H7" s="28"/>
      <c r="I7" s="28"/>
      <c r="J7" s="28"/>
      <c r="K7" s="28"/>
      <c r="L7" s="28"/>
      <c r="M7" s="28"/>
      <c r="N7" s="28"/>
      <c r="O7" s="27"/>
      <c r="P7" s="26" t="s">
        <v>800</v>
      </c>
      <c r="Q7" s="28"/>
      <c r="R7" s="28"/>
      <c r="S7" s="28"/>
      <c r="T7" s="27"/>
      <c r="U7" s="18"/>
    </row>
    <row r="8" spans="2:21">
      <c r="B8" s="17">
        <v>2</v>
      </c>
      <c r="C8" s="26" t="s">
        <v>797</v>
      </c>
      <c r="D8" s="27"/>
      <c r="E8" s="26" t="s">
        <v>801</v>
      </c>
      <c r="F8" s="27"/>
      <c r="G8" s="26" t="s">
        <v>802</v>
      </c>
      <c r="H8" s="28"/>
      <c r="I8" s="28"/>
      <c r="J8" s="28"/>
      <c r="K8" s="28"/>
      <c r="L8" s="28"/>
      <c r="M8" s="28"/>
      <c r="N8" s="28"/>
      <c r="O8" s="27"/>
      <c r="P8" s="26" t="s">
        <v>803</v>
      </c>
      <c r="Q8" s="28"/>
      <c r="R8" s="28"/>
      <c r="S8" s="28"/>
      <c r="T8" s="27"/>
      <c r="U8" s="18"/>
    </row>
    <row r="9" spans="2:21">
      <c r="B9" s="17">
        <v>3</v>
      </c>
      <c r="C9" s="26" t="s">
        <v>797</v>
      </c>
      <c r="D9" s="27"/>
      <c r="E9" s="26" t="s">
        <v>801</v>
      </c>
      <c r="F9" s="27"/>
      <c r="G9" s="26" t="s">
        <v>804</v>
      </c>
      <c r="H9" s="28"/>
      <c r="I9" s="28"/>
      <c r="J9" s="28"/>
      <c r="K9" s="28"/>
      <c r="L9" s="28"/>
      <c r="M9" s="28"/>
      <c r="N9" s="28"/>
      <c r="O9" s="27"/>
      <c r="P9" s="26" t="s">
        <v>805</v>
      </c>
      <c r="Q9" s="28"/>
      <c r="R9" s="28"/>
      <c r="S9" s="28"/>
      <c r="T9" s="27"/>
      <c r="U9" s="18"/>
    </row>
    <row r="10" spans="2:21">
      <c r="B10" s="17">
        <v>4</v>
      </c>
      <c r="C10" s="26" t="s">
        <v>806</v>
      </c>
      <c r="D10" s="27"/>
      <c r="E10" s="26" t="s">
        <v>807</v>
      </c>
      <c r="F10" s="27"/>
      <c r="G10" s="26" t="s">
        <v>808</v>
      </c>
      <c r="H10" s="28"/>
      <c r="I10" s="28"/>
      <c r="J10" s="28"/>
      <c r="K10" s="28"/>
      <c r="L10" s="28"/>
      <c r="M10" s="28"/>
      <c r="N10" s="28"/>
      <c r="O10" s="27"/>
      <c r="P10" s="26" t="s">
        <v>809</v>
      </c>
      <c r="Q10" s="28"/>
      <c r="R10" s="28"/>
      <c r="S10" s="28"/>
      <c r="T10" s="27"/>
      <c r="U10" s="18"/>
    </row>
    <row r="11" spans="2:21">
      <c r="B11" s="17">
        <v>5</v>
      </c>
      <c r="C11" s="26" t="s">
        <v>806</v>
      </c>
      <c r="D11" s="27"/>
      <c r="E11" s="26" t="s">
        <v>810</v>
      </c>
      <c r="F11" s="27"/>
      <c r="G11" s="26" t="s">
        <v>811</v>
      </c>
      <c r="H11" s="28"/>
      <c r="I11" s="28"/>
      <c r="J11" s="28"/>
      <c r="K11" s="28"/>
      <c r="L11" s="28"/>
      <c r="M11" s="28"/>
      <c r="N11" s="28"/>
      <c r="O11" s="27"/>
      <c r="P11" s="26" t="s">
        <v>812</v>
      </c>
      <c r="Q11" s="28"/>
      <c r="R11" s="28"/>
      <c r="S11" s="28"/>
      <c r="T11" s="27"/>
      <c r="U11" s="18"/>
    </row>
    <row r="12" spans="2:21">
      <c r="B12" s="17">
        <v>6</v>
      </c>
      <c r="C12" s="26" t="s">
        <v>806</v>
      </c>
      <c r="D12" s="27"/>
      <c r="E12" s="26" t="s">
        <v>813</v>
      </c>
      <c r="F12" s="27"/>
      <c r="G12" s="26" t="s">
        <v>814</v>
      </c>
      <c r="H12" s="28"/>
      <c r="I12" s="28"/>
      <c r="J12" s="28"/>
      <c r="K12" s="28"/>
      <c r="L12" s="28"/>
      <c r="M12" s="28"/>
      <c r="N12" s="28"/>
      <c r="O12" s="27"/>
      <c r="P12" s="26" t="s">
        <v>815</v>
      </c>
      <c r="Q12" s="28"/>
      <c r="R12" s="28"/>
      <c r="S12" s="28"/>
      <c r="T12" s="27"/>
      <c r="U12" s="18"/>
    </row>
    <row r="13" spans="2:21">
      <c r="B13" s="17">
        <v>7</v>
      </c>
      <c r="C13" s="26" t="s">
        <v>806</v>
      </c>
      <c r="D13" s="27"/>
      <c r="E13" s="26" t="s">
        <v>816</v>
      </c>
      <c r="F13" s="27"/>
      <c r="G13" s="26" t="s">
        <v>817</v>
      </c>
      <c r="H13" s="28"/>
      <c r="I13" s="28"/>
      <c r="J13" s="28"/>
      <c r="K13" s="28"/>
      <c r="L13" s="28"/>
      <c r="M13" s="28"/>
      <c r="N13" s="28"/>
      <c r="O13" s="27"/>
      <c r="P13" s="26" t="s">
        <v>818</v>
      </c>
      <c r="Q13" s="28"/>
      <c r="R13" s="28"/>
      <c r="S13" s="28"/>
      <c r="T13" s="27"/>
      <c r="U13" s="18"/>
    </row>
    <row r="14" spans="2:21">
      <c r="B14" s="17">
        <v>8</v>
      </c>
      <c r="C14" s="26" t="s">
        <v>806</v>
      </c>
      <c r="D14" s="27"/>
      <c r="E14" s="26" t="s">
        <v>819</v>
      </c>
      <c r="F14" s="27"/>
      <c r="G14" s="26" t="s">
        <v>820</v>
      </c>
      <c r="H14" s="28"/>
      <c r="I14" s="28"/>
      <c r="J14" s="28"/>
      <c r="K14" s="28"/>
      <c r="L14" s="28"/>
      <c r="M14" s="28"/>
      <c r="N14" s="28"/>
      <c r="O14" s="27"/>
      <c r="P14" s="26" t="s">
        <v>821</v>
      </c>
      <c r="Q14" s="28"/>
      <c r="R14" s="28"/>
      <c r="S14" s="28"/>
      <c r="T14" s="27"/>
      <c r="U14" s="18"/>
    </row>
    <row r="15" spans="2:21">
      <c r="B15" s="17">
        <v>9</v>
      </c>
      <c r="C15" s="26" t="s">
        <v>490</v>
      </c>
      <c r="D15" s="27"/>
      <c r="E15" s="26" t="s">
        <v>822</v>
      </c>
      <c r="F15" s="27"/>
      <c r="G15" s="26" t="s">
        <v>823</v>
      </c>
      <c r="H15" s="28"/>
      <c r="I15" s="28"/>
      <c r="J15" s="28"/>
      <c r="K15" s="28"/>
      <c r="L15" s="28"/>
      <c r="M15" s="28"/>
      <c r="N15" s="28"/>
      <c r="O15" s="27"/>
      <c r="P15" s="26" t="s">
        <v>824</v>
      </c>
      <c r="Q15" s="28"/>
      <c r="R15" s="28"/>
      <c r="S15" s="28"/>
      <c r="T15" s="27"/>
      <c r="U15" s="18"/>
    </row>
    <row r="16" spans="2:21">
      <c r="B16" s="17">
        <v>10</v>
      </c>
      <c r="C16" s="26" t="s">
        <v>490</v>
      </c>
      <c r="D16" s="27"/>
      <c r="E16" s="26" t="s">
        <v>825</v>
      </c>
      <c r="F16" s="27"/>
      <c r="G16" s="26" t="s">
        <v>826</v>
      </c>
      <c r="H16" s="28"/>
      <c r="I16" s="28"/>
      <c r="J16" s="28"/>
      <c r="K16" s="28"/>
      <c r="L16" s="28"/>
      <c r="M16" s="28"/>
      <c r="N16" s="28"/>
      <c r="O16" s="27"/>
      <c r="P16" s="26" t="s">
        <v>827</v>
      </c>
      <c r="Q16" s="28"/>
      <c r="R16" s="28"/>
      <c r="S16" s="28"/>
      <c r="T16" s="27"/>
      <c r="U16" s="18"/>
    </row>
    <row r="17" spans="2:21">
      <c r="B17" s="17">
        <v>11</v>
      </c>
      <c r="C17" s="26" t="s">
        <v>490</v>
      </c>
      <c r="D17" s="27"/>
      <c r="E17" s="26" t="s">
        <v>828</v>
      </c>
      <c r="F17" s="27"/>
      <c r="G17" s="26" t="s">
        <v>829</v>
      </c>
      <c r="H17" s="28"/>
      <c r="I17" s="28"/>
      <c r="J17" s="28"/>
      <c r="K17" s="28"/>
      <c r="L17" s="28"/>
      <c r="M17" s="28"/>
      <c r="N17" s="28"/>
      <c r="O17" s="27"/>
      <c r="P17" s="26" t="s">
        <v>830</v>
      </c>
      <c r="Q17" s="28"/>
      <c r="R17" s="28"/>
      <c r="S17" s="28"/>
      <c r="T17" s="27"/>
      <c r="U17" s="18"/>
    </row>
    <row r="18" spans="2:21">
      <c r="B18" s="17">
        <v>12</v>
      </c>
      <c r="C18" s="26" t="s">
        <v>490</v>
      </c>
      <c r="D18" s="27"/>
      <c r="E18" s="26" t="s">
        <v>831</v>
      </c>
      <c r="F18" s="27"/>
      <c r="G18" s="26" t="s">
        <v>832</v>
      </c>
      <c r="H18" s="28"/>
      <c r="I18" s="28"/>
      <c r="J18" s="28"/>
      <c r="K18" s="28"/>
      <c r="L18" s="28"/>
      <c r="M18" s="28"/>
      <c r="N18" s="28"/>
      <c r="O18" s="27"/>
      <c r="P18" s="26" t="s">
        <v>833</v>
      </c>
      <c r="Q18" s="28"/>
      <c r="R18" s="28"/>
      <c r="S18" s="28"/>
      <c r="T18" s="27"/>
      <c r="U18" s="18"/>
    </row>
    <row r="19" spans="2:21">
      <c r="B19" s="17">
        <v>13</v>
      </c>
      <c r="C19" s="26" t="s">
        <v>490</v>
      </c>
      <c r="D19" s="27"/>
      <c r="E19" s="26" t="s">
        <v>834</v>
      </c>
      <c r="F19" s="27"/>
      <c r="G19" s="26" t="s">
        <v>835</v>
      </c>
      <c r="H19" s="28"/>
      <c r="I19" s="28"/>
      <c r="J19" s="28"/>
      <c r="K19" s="28"/>
      <c r="L19" s="28"/>
      <c r="M19" s="28"/>
      <c r="N19" s="28"/>
      <c r="O19" s="27"/>
      <c r="P19" s="26" t="s">
        <v>836</v>
      </c>
      <c r="Q19" s="28"/>
      <c r="R19" s="28"/>
      <c r="S19" s="28"/>
      <c r="T19" s="27"/>
      <c r="U19" s="18"/>
    </row>
    <row r="20" spans="2:21">
      <c r="B20" s="17">
        <v>14</v>
      </c>
      <c r="C20" s="26" t="s">
        <v>490</v>
      </c>
      <c r="D20" s="27"/>
      <c r="E20" s="26" t="s">
        <v>837</v>
      </c>
      <c r="F20" s="27"/>
      <c r="G20" s="26" t="s">
        <v>838</v>
      </c>
      <c r="H20" s="28"/>
      <c r="I20" s="28"/>
      <c r="J20" s="28"/>
      <c r="K20" s="28"/>
      <c r="L20" s="28"/>
      <c r="M20" s="28"/>
      <c r="N20" s="28"/>
      <c r="O20" s="27"/>
      <c r="P20" s="26" t="s">
        <v>839</v>
      </c>
      <c r="Q20" s="28"/>
      <c r="R20" s="28"/>
      <c r="S20" s="28"/>
      <c r="T20" s="27"/>
      <c r="U20" s="18"/>
    </row>
    <row r="21" spans="2:21">
      <c r="B21" s="17">
        <v>15</v>
      </c>
      <c r="C21" s="26" t="s">
        <v>490</v>
      </c>
      <c r="D21" s="27"/>
      <c r="E21" s="26" t="s">
        <v>840</v>
      </c>
      <c r="F21" s="27"/>
      <c r="G21" s="26" t="s">
        <v>841</v>
      </c>
      <c r="H21" s="28"/>
      <c r="I21" s="28"/>
      <c r="J21" s="28"/>
      <c r="K21" s="28"/>
      <c r="L21" s="28"/>
      <c r="M21" s="28"/>
      <c r="N21" s="28"/>
      <c r="O21" s="27"/>
      <c r="P21" s="26" t="s">
        <v>842</v>
      </c>
      <c r="Q21" s="28"/>
      <c r="R21" s="28"/>
      <c r="S21" s="28"/>
      <c r="T21" s="27"/>
      <c r="U21" s="18"/>
    </row>
    <row r="22" spans="2:21">
      <c r="B22" s="17">
        <v>16</v>
      </c>
      <c r="C22" s="26" t="s">
        <v>490</v>
      </c>
      <c r="D22" s="27"/>
      <c r="E22" s="26" t="s">
        <v>843</v>
      </c>
      <c r="F22" s="27"/>
      <c r="G22" s="26" t="s">
        <v>826</v>
      </c>
      <c r="H22" s="28"/>
      <c r="I22" s="28"/>
      <c r="J22" s="28"/>
      <c r="K22" s="28"/>
      <c r="L22" s="28"/>
      <c r="M22" s="28"/>
      <c r="N22" s="28"/>
      <c r="O22" s="27"/>
      <c r="P22" s="26" t="s">
        <v>844</v>
      </c>
      <c r="Q22" s="28"/>
      <c r="R22" s="28"/>
      <c r="S22" s="28"/>
      <c r="T22" s="27"/>
      <c r="U22" s="18"/>
    </row>
    <row r="23" spans="2:21">
      <c r="B23" s="17">
        <v>17</v>
      </c>
      <c r="C23" s="26" t="s">
        <v>490</v>
      </c>
      <c r="D23" s="27"/>
      <c r="E23" s="26" t="s">
        <v>845</v>
      </c>
      <c r="F23" s="27"/>
      <c r="G23" s="26" t="s">
        <v>846</v>
      </c>
      <c r="H23" s="28"/>
      <c r="I23" s="28"/>
      <c r="J23" s="28"/>
      <c r="K23" s="28"/>
      <c r="L23" s="28"/>
      <c r="M23" s="28"/>
      <c r="N23" s="28"/>
      <c r="O23" s="27"/>
      <c r="P23" s="26" t="s">
        <v>847</v>
      </c>
      <c r="Q23" s="28"/>
      <c r="R23" s="28"/>
      <c r="S23" s="28"/>
      <c r="T23" s="27"/>
      <c r="U23" s="18"/>
    </row>
    <row r="24" spans="2:21">
      <c r="B24" s="17">
        <v>18</v>
      </c>
      <c r="C24" s="26" t="s">
        <v>490</v>
      </c>
      <c r="D24" s="27"/>
      <c r="E24" s="26" t="s">
        <v>848</v>
      </c>
      <c r="F24" s="27"/>
      <c r="G24" s="26" t="s">
        <v>832</v>
      </c>
      <c r="H24" s="28"/>
      <c r="I24" s="28"/>
      <c r="J24" s="28"/>
      <c r="K24" s="28"/>
      <c r="L24" s="28"/>
      <c r="M24" s="28"/>
      <c r="N24" s="28"/>
      <c r="O24" s="27"/>
      <c r="P24" s="26" t="s">
        <v>849</v>
      </c>
      <c r="Q24" s="28"/>
      <c r="R24" s="28"/>
      <c r="S24" s="28"/>
      <c r="T24" s="27"/>
      <c r="U24" s="18"/>
    </row>
    <row r="25" spans="2:21">
      <c r="B25" s="17">
        <v>19</v>
      </c>
      <c r="C25" s="26" t="s">
        <v>490</v>
      </c>
      <c r="D25" s="27"/>
      <c r="E25" s="26" t="s">
        <v>850</v>
      </c>
      <c r="F25" s="27"/>
      <c r="G25" s="26" t="s">
        <v>851</v>
      </c>
      <c r="H25" s="28"/>
      <c r="I25" s="28"/>
      <c r="J25" s="28"/>
      <c r="K25" s="28"/>
      <c r="L25" s="28"/>
      <c r="M25" s="28"/>
      <c r="N25" s="28"/>
      <c r="O25" s="27"/>
      <c r="P25" s="26" t="s">
        <v>852</v>
      </c>
      <c r="Q25" s="28"/>
      <c r="R25" s="28"/>
      <c r="S25" s="28"/>
      <c r="T25" s="27"/>
      <c r="U25" s="18"/>
    </row>
    <row r="26" spans="2:21">
      <c r="B26" s="17">
        <v>20</v>
      </c>
      <c r="C26" s="26" t="s">
        <v>490</v>
      </c>
      <c r="D26" s="27"/>
      <c r="E26" s="26" t="s">
        <v>853</v>
      </c>
      <c r="F26" s="27"/>
      <c r="G26" s="26" t="s">
        <v>854</v>
      </c>
      <c r="H26" s="28"/>
      <c r="I26" s="28"/>
      <c r="J26" s="28"/>
      <c r="K26" s="28"/>
      <c r="L26" s="28"/>
      <c r="M26" s="28"/>
      <c r="N26" s="28"/>
      <c r="O26" s="27"/>
      <c r="P26" s="26" t="s">
        <v>855</v>
      </c>
      <c r="Q26" s="28"/>
      <c r="R26" s="28"/>
      <c r="S26" s="28"/>
      <c r="T26" s="27"/>
      <c r="U26" s="18"/>
    </row>
    <row r="27" spans="2:21">
      <c r="B27" s="17">
        <v>22</v>
      </c>
      <c r="C27" s="26" t="s">
        <v>856</v>
      </c>
      <c r="D27" s="27"/>
      <c r="E27" s="26" t="s">
        <v>856</v>
      </c>
      <c r="F27" s="27"/>
      <c r="G27" s="26" t="s">
        <v>857</v>
      </c>
      <c r="H27" s="28"/>
      <c r="I27" s="28"/>
      <c r="J27" s="28"/>
      <c r="K27" s="28"/>
      <c r="L27" s="28"/>
      <c r="M27" s="28"/>
      <c r="N27" s="28"/>
      <c r="O27" s="27"/>
      <c r="P27" s="26" t="s">
        <v>858</v>
      </c>
      <c r="Q27" s="28"/>
      <c r="R27" s="28"/>
      <c r="S27" s="28"/>
      <c r="T27" s="27"/>
      <c r="U27" s="18"/>
    </row>
    <row r="28" spans="2:21">
      <c r="B28" s="17">
        <v>23</v>
      </c>
      <c r="C28" s="26" t="s">
        <v>856</v>
      </c>
      <c r="D28" s="27"/>
      <c r="E28" s="26" t="s">
        <v>859</v>
      </c>
      <c r="F28" s="27"/>
      <c r="G28" s="26" t="s">
        <v>860</v>
      </c>
      <c r="H28" s="28"/>
      <c r="I28" s="28"/>
      <c r="J28" s="28"/>
      <c r="K28" s="28"/>
      <c r="L28" s="28"/>
      <c r="M28" s="28"/>
      <c r="N28" s="28"/>
      <c r="O28" s="27"/>
      <c r="P28" s="26" t="s">
        <v>861</v>
      </c>
      <c r="Q28" s="28"/>
      <c r="R28" s="28"/>
      <c r="S28" s="28"/>
      <c r="T28" s="27"/>
      <c r="U28" s="18"/>
    </row>
    <row r="29" spans="2:21">
      <c r="B29" s="17">
        <v>24</v>
      </c>
      <c r="C29" s="26" t="s">
        <v>856</v>
      </c>
      <c r="D29" s="27"/>
      <c r="E29" s="26" t="s">
        <v>728</v>
      </c>
      <c r="F29" s="27"/>
      <c r="G29" s="26" t="s">
        <v>862</v>
      </c>
      <c r="H29" s="28"/>
      <c r="I29" s="28"/>
      <c r="J29" s="28"/>
      <c r="K29" s="28"/>
      <c r="L29" s="28"/>
      <c r="M29" s="28"/>
      <c r="N29" s="28"/>
      <c r="O29" s="27"/>
      <c r="P29" s="26" t="s">
        <v>863</v>
      </c>
      <c r="Q29" s="28"/>
      <c r="R29" s="28"/>
      <c r="S29" s="28"/>
      <c r="T29" s="27"/>
      <c r="U29" s="18"/>
    </row>
    <row r="30" spans="2:21">
      <c r="B30" s="17">
        <v>25</v>
      </c>
      <c r="C30" s="26" t="s">
        <v>856</v>
      </c>
      <c r="D30" s="27"/>
      <c r="E30" s="26" t="s">
        <v>617</v>
      </c>
      <c r="F30" s="27"/>
      <c r="G30" s="26" t="s">
        <v>864</v>
      </c>
      <c r="H30" s="28"/>
      <c r="I30" s="28"/>
      <c r="J30" s="28"/>
      <c r="K30" s="28"/>
      <c r="L30" s="28"/>
      <c r="M30" s="28"/>
      <c r="N30" s="28"/>
      <c r="O30" s="27"/>
      <c r="P30" s="26" t="s">
        <v>865</v>
      </c>
      <c r="Q30" s="28"/>
      <c r="R30" s="28"/>
      <c r="S30" s="28"/>
      <c r="T30" s="27"/>
      <c r="U30" s="18"/>
    </row>
    <row r="31" spans="2:21">
      <c r="B31" s="17">
        <v>26</v>
      </c>
      <c r="C31" s="26" t="s">
        <v>856</v>
      </c>
      <c r="D31" s="27"/>
      <c r="E31" s="26" t="s">
        <v>619</v>
      </c>
      <c r="F31" s="27"/>
      <c r="G31" s="26" t="s">
        <v>866</v>
      </c>
      <c r="H31" s="28"/>
      <c r="I31" s="28"/>
      <c r="J31" s="28"/>
      <c r="K31" s="28"/>
      <c r="L31" s="28"/>
      <c r="M31" s="28"/>
      <c r="N31" s="28"/>
      <c r="O31" s="27"/>
      <c r="P31" s="26" t="s">
        <v>867</v>
      </c>
      <c r="Q31" s="28"/>
      <c r="R31" s="28"/>
      <c r="S31" s="28"/>
      <c r="T31" s="27"/>
      <c r="U31" s="18"/>
    </row>
    <row r="32" spans="2:21">
      <c r="B32" s="17">
        <v>27</v>
      </c>
      <c r="C32" s="26" t="s">
        <v>856</v>
      </c>
      <c r="D32" s="27"/>
      <c r="E32" s="26" t="s">
        <v>868</v>
      </c>
      <c r="F32" s="27"/>
      <c r="G32" s="26" t="s">
        <v>869</v>
      </c>
      <c r="H32" s="28"/>
      <c r="I32" s="28"/>
      <c r="J32" s="28"/>
      <c r="K32" s="28"/>
      <c r="L32" s="28"/>
      <c r="M32" s="28"/>
      <c r="N32" s="28"/>
      <c r="O32" s="27"/>
      <c r="P32" s="26" t="s">
        <v>870</v>
      </c>
      <c r="Q32" s="28"/>
      <c r="R32" s="28"/>
      <c r="S32" s="28"/>
      <c r="T32" s="27"/>
      <c r="U32" s="18"/>
    </row>
    <row r="33" spans="2:21">
      <c r="B33" s="17">
        <v>28</v>
      </c>
      <c r="C33" s="26" t="s">
        <v>856</v>
      </c>
      <c r="D33" s="27"/>
      <c r="E33" s="26" t="s">
        <v>871</v>
      </c>
      <c r="F33" s="27"/>
      <c r="G33" s="26" t="s">
        <v>872</v>
      </c>
      <c r="H33" s="28"/>
      <c r="I33" s="28"/>
      <c r="J33" s="28"/>
      <c r="K33" s="28"/>
      <c r="L33" s="28"/>
      <c r="M33" s="28"/>
      <c r="N33" s="28"/>
      <c r="O33" s="27"/>
      <c r="P33" s="26" t="s">
        <v>873</v>
      </c>
      <c r="Q33" s="28"/>
      <c r="R33" s="28"/>
      <c r="S33" s="28"/>
      <c r="T33" s="27"/>
      <c r="U33" s="18"/>
    </row>
    <row r="34" spans="2:21">
      <c r="B34" s="17">
        <v>29</v>
      </c>
      <c r="C34" s="26" t="s">
        <v>24</v>
      </c>
      <c r="D34" s="27"/>
      <c r="E34" s="26" t="s">
        <v>317</v>
      </c>
      <c r="F34" s="27"/>
      <c r="G34" s="26" t="s">
        <v>874</v>
      </c>
      <c r="H34" s="28"/>
      <c r="I34" s="28"/>
      <c r="J34" s="28"/>
      <c r="K34" s="28"/>
      <c r="L34" s="28"/>
      <c r="M34" s="28"/>
      <c r="N34" s="28"/>
      <c r="O34" s="27"/>
      <c r="P34" s="26" t="s">
        <v>875</v>
      </c>
      <c r="Q34" s="28"/>
      <c r="R34" s="28"/>
      <c r="S34" s="28"/>
      <c r="T34" s="27"/>
      <c r="U34" s="18"/>
    </row>
    <row r="35" ht="50" customHeight="1" spans="2:21">
      <c r="B35" s="17">
        <v>30</v>
      </c>
      <c r="C35" s="26" t="s">
        <v>24</v>
      </c>
      <c r="D35" s="27"/>
      <c r="E35" s="26" t="s">
        <v>876</v>
      </c>
      <c r="F35" s="27"/>
      <c r="G35" s="26" t="s">
        <v>877</v>
      </c>
      <c r="H35" s="28"/>
      <c r="I35" s="28"/>
      <c r="J35" s="28"/>
      <c r="K35" s="28"/>
      <c r="L35" s="28"/>
      <c r="M35" s="28"/>
      <c r="N35" s="28"/>
      <c r="O35" s="27"/>
      <c r="P35" s="29" t="s">
        <v>878</v>
      </c>
      <c r="Q35" s="30"/>
      <c r="R35" s="30"/>
      <c r="S35" s="30"/>
      <c r="T35" s="31"/>
      <c r="U35" s="18"/>
    </row>
    <row r="36" spans="2:21">
      <c r="B36" s="17">
        <v>31</v>
      </c>
      <c r="C36" s="26" t="s">
        <v>24</v>
      </c>
      <c r="D36" s="27"/>
      <c r="E36" s="26" t="s">
        <v>879</v>
      </c>
      <c r="F36" s="27"/>
      <c r="G36" s="26" t="s">
        <v>880</v>
      </c>
      <c r="H36" s="28"/>
      <c r="I36" s="28"/>
      <c r="J36" s="28"/>
      <c r="K36" s="28"/>
      <c r="L36" s="28"/>
      <c r="M36" s="28"/>
      <c r="N36" s="28"/>
      <c r="O36" s="27"/>
      <c r="P36" s="26" t="s">
        <v>881</v>
      </c>
      <c r="Q36" s="28"/>
      <c r="R36" s="28"/>
      <c r="S36" s="28"/>
      <c r="T36" s="27"/>
      <c r="U36" s="18"/>
    </row>
    <row r="37" spans="2:21">
      <c r="B37" s="17">
        <v>32</v>
      </c>
      <c r="C37" s="26"/>
      <c r="D37" s="27"/>
      <c r="E37" s="26"/>
      <c r="F37" s="27"/>
      <c r="G37" s="26"/>
      <c r="H37" s="28"/>
      <c r="I37" s="28"/>
      <c r="J37" s="28"/>
      <c r="K37" s="28"/>
      <c r="L37" s="28"/>
      <c r="M37" s="28"/>
      <c r="N37" s="28"/>
      <c r="O37" s="27"/>
      <c r="P37" s="26"/>
      <c r="Q37" s="28"/>
      <c r="R37" s="28"/>
      <c r="S37" s="28"/>
      <c r="T37" s="27"/>
      <c r="U37" s="18"/>
    </row>
    <row r="38" spans="2:21">
      <c r="B38" s="17">
        <v>33</v>
      </c>
      <c r="C38" s="26"/>
      <c r="D38" s="27"/>
      <c r="E38" s="26"/>
      <c r="F38" s="27"/>
      <c r="G38" s="26"/>
      <c r="H38" s="28"/>
      <c r="I38" s="28"/>
      <c r="J38" s="28"/>
      <c r="K38" s="28"/>
      <c r="L38" s="28"/>
      <c r="M38" s="28"/>
      <c r="N38" s="28"/>
      <c r="O38" s="27"/>
      <c r="P38" s="26"/>
      <c r="Q38" s="28"/>
      <c r="R38" s="28"/>
      <c r="S38" s="28"/>
      <c r="T38" s="27"/>
      <c r="U38" s="18"/>
    </row>
    <row r="39" spans="2:21">
      <c r="B39" s="17">
        <v>34</v>
      </c>
      <c r="C39" s="26"/>
      <c r="D39" s="27"/>
      <c r="E39" s="26"/>
      <c r="F39" s="27"/>
      <c r="G39" s="26"/>
      <c r="H39" s="28"/>
      <c r="I39" s="28"/>
      <c r="J39" s="28"/>
      <c r="K39" s="28"/>
      <c r="L39" s="28"/>
      <c r="M39" s="28"/>
      <c r="N39" s="28"/>
      <c r="O39" s="27"/>
      <c r="P39" s="26"/>
      <c r="Q39" s="28"/>
      <c r="R39" s="28"/>
      <c r="S39" s="28"/>
      <c r="T39" s="27"/>
      <c r="U39" s="18"/>
    </row>
    <row r="40" spans="2:21">
      <c r="B40" s="17">
        <v>35</v>
      </c>
      <c r="C40" s="26"/>
      <c r="D40" s="27"/>
      <c r="E40" s="26"/>
      <c r="F40" s="27"/>
      <c r="G40" s="26"/>
      <c r="H40" s="28"/>
      <c r="I40" s="28"/>
      <c r="J40" s="28"/>
      <c r="K40" s="28"/>
      <c r="L40" s="28"/>
      <c r="M40" s="28"/>
      <c r="N40" s="28"/>
      <c r="O40" s="27"/>
      <c r="P40" s="26"/>
      <c r="Q40" s="28"/>
      <c r="R40" s="28"/>
      <c r="S40" s="28"/>
      <c r="T40" s="27"/>
      <c r="U40" s="18"/>
    </row>
    <row r="41" spans="2:21">
      <c r="B41" s="17">
        <v>36</v>
      </c>
      <c r="C41" s="26"/>
      <c r="D41" s="27"/>
      <c r="E41" s="26"/>
      <c r="F41" s="27"/>
      <c r="G41" s="26"/>
      <c r="H41" s="28"/>
      <c r="I41" s="28"/>
      <c r="J41" s="28"/>
      <c r="K41" s="28"/>
      <c r="L41" s="28"/>
      <c r="M41" s="28"/>
      <c r="N41" s="28"/>
      <c r="O41" s="27"/>
      <c r="P41" s="26"/>
      <c r="Q41" s="28"/>
      <c r="R41" s="28"/>
      <c r="S41" s="28"/>
      <c r="T41" s="27"/>
      <c r="U41" s="18"/>
    </row>
    <row r="42" spans="2:21">
      <c r="B42" s="17">
        <v>37</v>
      </c>
      <c r="C42" s="26"/>
      <c r="D42" s="27"/>
      <c r="E42" s="26"/>
      <c r="F42" s="27"/>
      <c r="G42" s="26"/>
      <c r="H42" s="28"/>
      <c r="I42" s="28"/>
      <c r="J42" s="28"/>
      <c r="K42" s="28"/>
      <c r="L42" s="28"/>
      <c r="M42" s="28"/>
      <c r="N42" s="28"/>
      <c r="O42" s="27"/>
      <c r="P42" s="26"/>
      <c r="Q42" s="28"/>
      <c r="R42" s="28"/>
      <c r="S42" s="28"/>
      <c r="T42" s="27"/>
      <c r="U42" s="18"/>
    </row>
    <row r="43" spans="2:21">
      <c r="B43" s="17">
        <v>38</v>
      </c>
      <c r="C43" s="26"/>
      <c r="D43" s="27"/>
      <c r="E43" s="26"/>
      <c r="F43" s="27"/>
      <c r="G43" s="26"/>
      <c r="H43" s="28"/>
      <c r="I43" s="28"/>
      <c r="J43" s="28"/>
      <c r="K43" s="28"/>
      <c r="L43" s="28"/>
      <c r="M43" s="28"/>
      <c r="N43" s="28"/>
      <c r="O43" s="27"/>
      <c r="P43" s="26"/>
      <c r="Q43" s="28"/>
      <c r="R43" s="28"/>
      <c r="S43" s="28"/>
      <c r="T43" s="27"/>
      <c r="U43" s="18"/>
    </row>
    <row r="44" spans="2:21">
      <c r="B44" s="17">
        <v>39</v>
      </c>
      <c r="C44" s="26"/>
      <c r="D44" s="27"/>
      <c r="E44" s="26"/>
      <c r="F44" s="27"/>
      <c r="G44" s="26"/>
      <c r="H44" s="28"/>
      <c r="I44" s="28"/>
      <c r="J44" s="28"/>
      <c r="K44" s="28"/>
      <c r="L44" s="28"/>
      <c r="M44" s="28"/>
      <c r="N44" s="28"/>
      <c r="O44" s="27"/>
      <c r="P44" s="26"/>
      <c r="Q44" s="28"/>
      <c r="R44" s="28"/>
      <c r="S44" s="28"/>
      <c r="T44" s="27"/>
      <c r="U44" s="18"/>
    </row>
    <row r="45" spans="2:21">
      <c r="B45" s="17">
        <v>40</v>
      </c>
      <c r="C45" s="26"/>
      <c r="D45" s="27"/>
      <c r="E45" s="26"/>
      <c r="F45" s="27"/>
      <c r="G45" s="26"/>
      <c r="H45" s="28"/>
      <c r="I45" s="28"/>
      <c r="J45" s="28"/>
      <c r="K45" s="28"/>
      <c r="L45" s="28"/>
      <c r="M45" s="28"/>
      <c r="N45" s="28"/>
      <c r="O45" s="27"/>
      <c r="P45" s="26"/>
      <c r="Q45" s="28"/>
      <c r="R45" s="28"/>
      <c r="S45" s="28"/>
      <c r="T45" s="27"/>
      <c r="U45" s="18"/>
    </row>
    <row r="46" spans="2:21">
      <c r="B46" s="17">
        <v>41</v>
      </c>
      <c r="C46" s="26"/>
      <c r="D46" s="27"/>
      <c r="E46" s="26"/>
      <c r="F46" s="27"/>
      <c r="G46" s="26"/>
      <c r="H46" s="28"/>
      <c r="I46" s="28"/>
      <c r="J46" s="28"/>
      <c r="K46" s="28"/>
      <c r="L46" s="28"/>
      <c r="M46" s="28"/>
      <c r="N46" s="28"/>
      <c r="O46" s="27"/>
      <c r="P46" s="26"/>
      <c r="Q46" s="28"/>
      <c r="R46" s="28"/>
      <c r="S46" s="28"/>
      <c r="T46" s="27"/>
      <c r="U46" s="18"/>
    </row>
    <row r="47" spans="2:21">
      <c r="B47" s="17">
        <v>42</v>
      </c>
      <c r="C47" s="26"/>
      <c r="D47" s="27"/>
      <c r="E47" s="26"/>
      <c r="F47" s="27"/>
      <c r="G47" s="26"/>
      <c r="H47" s="28"/>
      <c r="I47" s="28"/>
      <c r="J47" s="28"/>
      <c r="K47" s="28"/>
      <c r="L47" s="28"/>
      <c r="M47" s="28"/>
      <c r="N47" s="28"/>
      <c r="O47" s="27"/>
      <c r="P47" s="26"/>
      <c r="Q47" s="28"/>
      <c r="R47" s="28"/>
      <c r="S47" s="28"/>
      <c r="T47" s="27"/>
      <c r="U47" s="18"/>
    </row>
    <row r="48" spans="2:21">
      <c r="B48" s="17">
        <v>43</v>
      </c>
      <c r="C48" s="26"/>
      <c r="D48" s="27"/>
      <c r="E48" s="26"/>
      <c r="F48" s="27"/>
      <c r="G48" s="26"/>
      <c r="H48" s="28"/>
      <c r="I48" s="28"/>
      <c r="J48" s="28"/>
      <c r="K48" s="28"/>
      <c r="L48" s="28"/>
      <c r="M48" s="28"/>
      <c r="N48" s="28"/>
      <c r="O48" s="27"/>
      <c r="P48" s="26"/>
      <c r="Q48" s="28"/>
      <c r="R48" s="28"/>
      <c r="S48" s="28"/>
      <c r="T48" s="27"/>
      <c r="U48" s="18"/>
    </row>
    <row r="49" spans="2:21">
      <c r="B49" s="17">
        <v>44</v>
      </c>
      <c r="C49" s="26"/>
      <c r="D49" s="27"/>
      <c r="E49" s="26"/>
      <c r="F49" s="27"/>
      <c r="G49" s="26"/>
      <c r="H49" s="28"/>
      <c r="I49" s="28"/>
      <c r="J49" s="28"/>
      <c r="K49" s="28"/>
      <c r="L49" s="28"/>
      <c r="M49" s="28"/>
      <c r="N49" s="28"/>
      <c r="O49" s="27"/>
      <c r="P49" s="26"/>
      <c r="Q49" s="28"/>
      <c r="R49" s="28"/>
      <c r="S49" s="28"/>
      <c r="T49" s="27"/>
      <c r="U49" s="18"/>
    </row>
    <row r="50" spans="2:21">
      <c r="B50" s="17">
        <v>45</v>
      </c>
      <c r="C50" s="26"/>
      <c r="D50" s="27"/>
      <c r="E50" s="26"/>
      <c r="F50" s="27"/>
      <c r="G50" s="26"/>
      <c r="H50" s="28"/>
      <c r="I50" s="28"/>
      <c r="J50" s="28"/>
      <c r="K50" s="28"/>
      <c r="L50" s="28"/>
      <c r="M50" s="28"/>
      <c r="N50" s="28"/>
      <c r="O50" s="27"/>
      <c r="P50" s="26"/>
      <c r="Q50" s="28"/>
      <c r="R50" s="28"/>
      <c r="S50" s="28"/>
      <c r="T50" s="27"/>
      <c r="U50" s="18"/>
    </row>
    <row r="51" spans="2:21">
      <c r="B51" s="17">
        <v>46</v>
      </c>
      <c r="C51" s="26"/>
      <c r="D51" s="27"/>
      <c r="E51" s="26"/>
      <c r="F51" s="27"/>
      <c r="G51" s="26"/>
      <c r="H51" s="28"/>
      <c r="I51" s="28"/>
      <c r="J51" s="28"/>
      <c r="K51" s="28"/>
      <c r="L51" s="28"/>
      <c r="M51" s="28"/>
      <c r="N51" s="28"/>
      <c r="O51" s="27"/>
      <c r="P51" s="26"/>
      <c r="Q51" s="28"/>
      <c r="R51" s="28"/>
      <c r="S51" s="28"/>
      <c r="T51" s="27"/>
      <c r="U51" s="18"/>
    </row>
    <row r="52" spans="2:21">
      <c r="B52" s="17">
        <v>47</v>
      </c>
      <c r="C52" s="26"/>
      <c r="D52" s="27"/>
      <c r="E52" s="26"/>
      <c r="F52" s="27"/>
      <c r="G52" s="26"/>
      <c r="H52" s="28"/>
      <c r="I52" s="28"/>
      <c r="J52" s="28"/>
      <c r="K52" s="28"/>
      <c r="L52" s="28"/>
      <c r="M52" s="28"/>
      <c r="N52" s="28"/>
      <c r="O52" s="27"/>
      <c r="P52" s="26"/>
      <c r="Q52" s="28"/>
      <c r="R52" s="28"/>
      <c r="S52" s="28"/>
      <c r="T52" s="27"/>
      <c r="U52" s="18"/>
    </row>
    <row r="53" spans="2:21">
      <c r="B53" s="17">
        <v>48</v>
      </c>
      <c r="C53" s="26"/>
      <c r="D53" s="27"/>
      <c r="E53" s="26"/>
      <c r="F53" s="27"/>
      <c r="G53" s="26"/>
      <c r="H53" s="28"/>
      <c r="I53" s="28"/>
      <c r="J53" s="28"/>
      <c r="K53" s="28"/>
      <c r="L53" s="28"/>
      <c r="M53" s="28"/>
      <c r="N53" s="28"/>
      <c r="O53" s="27"/>
      <c r="P53" s="26"/>
      <c r="Q53" s="28"/>
      <c r="R53" s="28"/>
      <c r="S53" s="28"/>
      <c r="T53" s="27"/>
      <c r="U53" s="18"/>
    </row>
    <row r="54" spans="2:21">
      <c r="B54" s="17">
        <v>49</v>
      </c>
      <c r="C54" s="26"/>
      <c r="D54" s="27"/>
      <c r="E54" s="26"/>
      <c r="F54" s="27"/>
      <c r="G54" s="26"/>
      <c r="H54" s="28"/>
      <c r="I54" s="28"/>
      <c r="J54" s="28"/>
      <c r="K54" s="28"/>
      <c r="L54" s="28"/>
      <c r="M54" s="28"/>
      <c r="N54" s="28"/>
      <c r="O54" s="27"/>
      <c r="P54" s="26"/>
      <c r="Q54" s="28"/>
      <c r="R54" s="28"/>
      <c r="S54" s="28"/>
      <c r="T54" s="27"/>
      <c r="U54" s="18"/>
    </row>
    <row r="55" spans="4:5">
      <c r="D55" s="20"/>
      <c r="E55" s="20"/>
    </row>
    <row r="56" spans="4:5">
      <c r="D56" s="20"/>
      <c r="E56" s="20"/>
    </row>
  </sheetData>
  <mergeCells count="209">
    <mergeCell ref="B1:C1"/>
    <mergeCell ref="C6:D6"/>
    <mergeCell ref="E6:F6"/>
    <mergeCell ref="G6:O6"/>
    <mergeCell ref="P6:T6"/>
    <mergeCell ref="C7:D7"/>
    <mergeCell ref="E7:F7"/>
    <mergeCell ref="G7:O7"/>
    <mergeCell ref="P7:T7"/>
    <mergeCell ref="C8:D8"/>
    <mergeCell ref="E8:F8"/>
    <mergeCell ref="G8:O8"/>
    <mergeCell ref="P8:T8"/>
    <mergeCell ref="C9:D9"/>
    <mergeCell ref="E9:F9"/>
    <mergeCell ref="G9:O9"/>
    <mergeCell ref="P9:T9"/>
    <mergeCell ref="C10:D10"/>
    <mergeCell ref="E10:F10"/>
    <mergeCell ref="G10:O10"/>
    <mergeCell ref="P10:T10"/>
    <mergeCell ref="C11:D11"/>
    <mergeCell ref="E11:F11"/>
    <mergeCell ref="G11:O11"/>
    <mergeCell ref="P11:T11"/>
    <mergeCell ref="C12:D12"/>
    <mergeCell ref="E12:F12"/>
    <mergeCell ref="G12:O12"/>
    <mergeCell ref="P12:T12"/>
    <mergeCell ref="C13:D13"/>
    <mergeCell ref="E13:F13"/>
    <mergeCell ref="G13:O13"/>
    <mergeCell ref="P13:T13"/>
    <mergeCell ref="C14:D14"/>
    <mergeCell ref="E14:F14"/>
    <mergeCell ref="G14:O14"/>
    <mergeCell ref="P14:T14"/>
    <mergeCell ref="C15:D15"/>
    <mergeCell ref="E15:F15"/>
    <mergeCell ref="G15:O15"/>
    <mergeCell ref="P15:T15"/>
    <mergeCell ref="C16:D16"/>
    <mergeCell ref="E16:F16"/>
    <mergeCell ref="G16:O16"/>
    <mergeCell ref="P16:T16"/>
    <mergeCell ref="C17:D17"/>
    <mergeCell ref="E17:F17"/>
    <mergeCell ref="G17:O17"/>
    <mergeCell ref="P17:T17"/>
    <mergeCell ref="C18:D18"/>
    <mergeCell ref="E18:F18"/>
    <mergeCell ref="G18:O18"/>
    <mergeCell ref="P18:T18"/>
    <mergeCell ref="C19:D19"/>
    <mergeCell ref="E19:F19"/>
    <mergeCell ref="G19:O19"/>
    <mergeCell ref="P19:T19"/>
    <mergeCell ref="C20:D20"/>
    <mergeCell ref="E20:F20"/>
    <mergeCell ref="G20:O20"/>
    <mergeCell ref="P20:T20"/>
    <mergeCell ref="C21:D21"/>
    <mergeCell ref="E21:F21"/>
    <mergeCell ref="G21:O21"/>
    <mergeCell ref="P21:T21"/>
    <mergeCell ref="C22:D22"/>
    <mergeCell ref="E22:F22"/>
    <mergeCell ref="G22:O22"/>
    <mergeCell ref="P22:T22"/>
    <mergeCell ref="C23:D23"/>
    <mergeCell ref="E23:F23"/>
    <mergeCell ref="G23:O23"/>
    <mergeCell ref="P23:T23"/>
    <mergeCell ref="C24:D24"/>
    <mergeCell ref="E24:F24"/>
    <mergeCell ref="G24:O24"/>
    <mergeCell ref="P24:T24"/>
    <mergeCell ref="C25:D25"/>
    <mergeCell ref="E25:F25"/>
    <mergeCell ref="G25:O25"/>
    <mergeCell ref="P25:T25"/>
    <mergeCell ref="C26:D26"/>
    <mergeCell ref="E26:F26"/>
    <mergeCell ref="G26:O26"/>
    <mergeCell ref="P26:T26"/>
    <mergeCell ref="C27:D27"/>
    <mergeCell ref="E27:F27"/>
    <mergeCell ref="G27:O27"/>
    <mergeCell ref="P27:T27"/>
    <mergeCell ref="C28:D28"/>
    <mergeCell ref="E28:F28"/>
    <mergeCell ref="G28:O28"/>
    <mergeCell ref="P28:T28"/>
    <mergeCell ref="C29:D29"/>
    <mergeCell ref="E29:F29"/>
    <mergeCell ref="G29:O29"/>
    <mergeCell ref="P29:T29"/>
    <mergeCell ref="C30:D30"/>
    <mergeCell ref="E30:F30"/>
    <mergeCell ref="G30:O30"/>
    <mergeCell ref="P30:T30"/>
    <mergeCell ref="C31:D31"/>
    <mergeCell ref="E31:F31"/>
    <mergeCell ref="G31:O31"/>
    <mergeCell ref="P31:T31"/>
    <mergeCell ref="C32:D32"/>
    <mergeCell ref="E32:F32"/>
    <mergeCell ref="G32:O32"/>
    <mergeCell ref="P32:T32"/>
    <mergeCell ref="C33:D33"/>
    <mergeCell ref="E33:F33"/>
    <mergeCell ref="G33:O33"/>
    <mergeCell ref="P33:T33"/>
    <mergeCell ref="C34:D34"/>
    <mergeCell ref="E34:F34"/>
    <mergeCell ref="G34:O34"/>
    <mergeCell ref="P34:T34"/>
    <mergeCell ref="C35:D35"/>
    <mergeCell ref="E35:F35"/>
    <mergeCell ref="G35:O35"/>
    <mergeCell ref="P35:T35"/>
    <mergeCell ref="C36:D36"/>
    <mergeCell ref="E36:F36"/>
    <mergeCell ref="G36:O36"/>
    <mergeCell ref="P36:T36"/>
    <mergeCell ref="C37:D37"/>
    <mergeCell ref="E37:F37"/>
    <mergeCell ref="G37:O37"/>
    <mergeCell ref="P37:T37"/>
    <mergeCell ref="C38:D38"/>
    <mergeCell ref="E38:F38"/>
    <mergeCell ref="G38:O38"/>
    <mergeCell ref="P38:T38"/>
    <mergeCell ref="C39:D39"/>
    <mergeCell ref="E39:F39"/>
    <mergeCell ref="G39:O39"/>
    <mergeCell ref="P39:T39"/>
    <mergeCell ref="C40:D40"/>
    <mergeCell ref="E40:F40"/>
    <mergeCell ref="G40:O40"/>
    <mergeCell ref="P40:T40"/>
    <mergeCell ref="C41:D41"/>
    <mergeCell ref="E41:F41"/>
    <mergeCell ref="G41:O41"/>
    <mergeCell ref="P41:T41"/>
    <mergeCell ref="C42:D42"/>
    <mergeCell ref="E42:F42"/>
    <mergeCell ref="G42:O42"/>
    <mergeCell ref="P42:T42"/>
    <mergeCell ref="C43:D43"/>
    <mergeCell ref="E43:F43"/>
    <mergeCell ref="G43:O43"/>
    <mergeCell ref="P43:T43"/>
    <mergeCell ref="C44:D44"/>
    <mergeCell ref="E44:F44"/>
    <mergeCell ref="G44:O44"/>
    <mergeCell ref="P44:T44"/>
    <mergeCell ref="C45:D45"/>
    <mergeCell ref="E45:F45"/>
    <mergeCell ref="G45:O45"/>
    <mergeCell ref="P45:T45"/>
    <mergeCell ref="C46:D46"/>
    <mergeCell ref="E46:F46"/>
    <mergeCell ref="G46:O46"/>
    <mergeCell ref="P46:T46"/>
    <mergeCell ref="C47:D47"/>
    <mergeCell ref="E47:F47"/>
    <mergeCell ref="G47:O47"/>
    <mergeCell ref="P47:T47"/>
    <mergeCell ref="C48:D48"/>
    <mergeCell ref="E48:F48"/>
    <mergeCell ref="G48:O48"/>
    <mergeCell ref="P48:T48"/>
    <mergeCell ref="C49:D49"/>
    <mergeCell ref="E49:F49"/>
    <mergeCell ref="G49:O49"/>
    <mergeCell ref="P49:T49"/>
    <mergeCell ref="C50:D50"/>
    <mergeCell ref="E50:F50"/>
    <mergeCell ref="G50:O50"/>
    <mergeCell ref="P50:T50"/>
    <mergeCell ref="C51:D51"/>
    <mergeCell ref="E51:F51"/>
    <mergeCell ref="G51:O51"/>
    <mergeCell ref="P51:T51"/>
    <mergeCell ref="C52:D52"/>
    <mergeCell ref="E52:F52"/>
    <mergeCell ref="G52:O52"/>
    <mergeCell ref="P52:T52"/>
    <mergeCell ref="C53:D53"/>
    <mergeCell ref="E53:F53"/>
    <mergeCell ref="G53:O53"/>
    <mergeCell ref="P53:T53"/>
    <mergeCell ref="C54:D54"/>
    <mergeCell ref="E54:F54"/>
    <mergeCell ref="G54:O54"/>
    <mergeCell ref="P54:T54"/>
    <mergeCell ref="B55:C55"/>
    <mergeCell ref="D55:E55"/>
    <mergeCell ref="O55:S55"/>
    <mergeCell ref="B56:C56"/>
    <mergeCell ref="D56:E56"/>
    <mergeCell ref="O56:S56"/>
    <mergeCell ref="B57:C57"/>
    <mergeCell ref="B58:C58"/>
    <mergeCell ref="B59:C59"/>
    <mergeCell ref="B60:C60"/>
    <mergeCell ref="B61:C61"/>
    <mergeCell ref="B62:C6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2"/>
  <sheetViews>
    <sheetView workbookViewId="0">
      <selection activeCell="F9" sqref="F9"/>
    </sheetView>
  </sheetViews>
  <sheetFormatPr defaultColWidth="10.625" defaultRowHeight="16.5" customHeight="1"/>
  <cols>
    <col min="1" max="2" width="10.625" style="14" customWidth="1"/>
    <col min="3" max="6" width="30.625" style="14" customWidth="1"/>
    <col min="7" max="16369" width="10.625" style="14" customWidth="1"/>
    <col min="16370" max="16384" width="10.625" style="14"/>
  </cols>
  <sheetData>
    <row r="1" s="13" customFormat="1" ht="25.5" customHeight="1" spans="1:31">
      <c r="A1" s="15" t="s">
        <v>882</v>
      </c>
      <c r="B1" s="15"/>
      <c r="C1" s="15"/>
      <c r="D1" s="15"/>
      <c r="E1" s="15"/>
      <c r="F1" s="15"/>
      <c r="G1" s="15"/>
      <c r="H1" s="15"/>
      <c r="I1" s="15"/>
      <c r="J1" s="15"/>
      <c r="K1" s="15"/>
      <c r="L1" s="15"/>
      <c r="M1" s="15"/>
      <c r="N1" s="15"/>
      <c r="O1" s="19"/>
      <c r="P1" s="19"/>
      <c r="Q1" s="19"/>
      <c r="R1" s="19"/>
      <c r="S1" s="19"/>
      <c r="T1" s="19"/>
      <c r="U1" s="19"/>
      <c r="V1" s="19"/>
      <c r="W1" s="19"/>
      <c r="X1" s="19"/>
      <c r="Y1" s="19"/>
      <c r="Z1" s="19"/>
      <c r="AA1" s="19"/>
      <c r="AB1" s="19"/>
      <c r="AC1" s="19"/>
      <c r="AD1" s="19"/>
      <c r="AE1" s="19"/>
    </row>
    <row r="3" customHeight="1" spans="2:6">
      <c r="B3" s="16" t="s">
        <v>292</v>
      </c>
      <c r="C3" s="16" t="s">
        <v>883</v>
      </c>
      <c r="D3" s="16" t="s">
        <v>884</v>
      </c>
      <c r="E3" s="16" t="s">
        <v>885</v>
      </c>
      <c r="F3" s="16" t="s">
        <v>886</v>
      </c>
    </row>
    <row r="4" customHeight="1" spans="2:6">
      <c r="B4" s="17">
        <v>1</v>
      </c>
      <c r="C4" s="18" t="s">
        <v>887</v>
      </c>
      <c r="D4" s="18" t="s">
        <v>888</v>
      </c>
      <c r="E4" s="18" t="s">
        <v>889</v>
      </c>
      <c r="F4" s="18" t="s">
        <v>890</v>
      </c>
    </row>
    <row r="5" customHeight="1" spans="2:6">
      <c r="B5" s="17">
        <v>2</v>
      </c>
      <c r="C5" s="18" t="s">
        <v>891</v>
      </c>
      <c r="D5" s="18" t="s">
        <v>888</v>
      </c>
      <c r="E5" s="18" t="s">
        <v>892</v>
      </c>
      <c r="F5" s="18"/>
    </row>
    <row r="6" customHeight="1" spans="2:6">
      <c r="B6" s="17">
        <v>3</v>
      </c>
      <c r="C6" s="18" t="s">
        <v>893</v>
      </c>
      <c r="D6" s="18" t="s">
        <v>888</v>
      </c>
      <c r="E6" s="18" t="s">
        <v>894</v>
      </c>
      <c r="F6" s="18"/>
    </row>
    <row r="7" customHeight="1" spans="2:6">
      <c r="B7" s="17">
        <v>4</v>
      </c>
      <c r="C7" s="18" t="s">
        <v>895</v>
      </c>
      <c r="D7" s="18" t="s">
        <v>888</v>
      </c>
      <c r="E7" s="18" t="s">
        <v>896</v>
      </c>
      <c r="F7" s="18"/>
    </row>
    <row r="8" customHeight="1" spans="2:6">
      <c r="B8" s="17">
        <v>5</v>
      </c>
      <c r="C8" s="18" t="s">
        <v>897</v>
      </c>
      <c r="D8" s="18" t="s">
        <v>888</v>
      </c>
      <c r="E8" s="18" t="s">
        <v>898</v>
      </c>
      <c r="F8" s="18"/>
    </row>
    <row r="9" customHeight="1" spans="2:6">
      <c r="B9" s="17">
        <v>6</v>
      </c>
      <c r="C9" s="18" t="s">
        <v>899</v>
      </c>
      <c r="D9" s="18" t="s">
        <v>888</v>
      </c>
      <c r="E9" s="18" t="s">
        <v>900</v>
      </c>
      <c r="F9" s="18"/>
    </row>
    <row r="10" customHeight="1" spans="2:6">
      <c r="B10" s="17">
        <v>7</v>
      </c>
      <c r="C10" s="18" t="s">
        <v>901</v>
      </c>
      <c r="D10" s="18" t="s">
        <v>888</v>
      </c>
      <c r="E10" s="18" t="s">
        <v>902</v>
      </c>
      <c r="F10" s="18"/>
    </row>
    <row r="11" customHeight="1" spans="2:6">
      <c r="B11" s="17">
        <v>8</v>
      </c>
      <c r="C11" s="18" t="s">
        <v>903</v>
      </c>
      <c r="D11" s="18" t="s">
        <v>888</v>
      </c>
      <c r="E11" s="18" t="s">
        <v>904</v>
      </c>
      <c r="F11" s="18"/>
    </row>
    <row r="12" customHeight="1" spans="2:6">
      <c r="B12" s="17">
        <v>9</v>
      </c>
      <c r="C12" s="18" t="s">
        <v>905</v>
      </c>
      <c r="D12" s="18" t="s">
        <v>906</v>
      </c>
      <c r="E12" s="18" t="s">
        <v>907</v>
      </c>
      <c r="F12" s="18"/>
    </row>
    <row r="13" customHeight="1" spans="2:6">
      <c r="B13" s="17">
        <v>10</v>
      </c>
      <c r="C13" s="18" t="s">
        <v>908</v>
      </c>
      <c r="D13" s="18" t="s">
        <v>909</v>
      </c>
      <c r="E13" s="18" t="s">
        <v>910</v>
      </c>
      <c r="F13" s="18"/>
    </row>
    <row r="14" customHeight="1" spans="2:6">
      <c r="B14" s="17"/>
      <c r="C14" s="18"/>
      <c r="D14" s="18"/>
      <c r="E14" s="18"/>
      <c r="F14" s="18"/>
    </row>
    <row r="15" customHeight="1" spans="2:6">
      <c r="B15" s="17"/>
      <c r="C15" s="18"/>
      <c r="D15" s="18"/>
      <c r="E15" s="18"/>
      <c r="F15" s="18"/>
    </row>
    <row r="16" customHeight="1" spans="2:6">
      <c r="B16" s="17"/>
      <c r="C16" s="18"/>
      <c r="D16" s="18"/>
      <c r="E16" s="18"/>
      <c r="F16" s="18"/>
    </row>
    <row r="17" customHeight="1" spans="2:6">
      <c r="B17" s="17"/>
      <c r="C17" s="18"/>
      <c r="D17" s="18"/>
      <c r="E17" s="18"/>
      <c r="F17" s="18"/>
    </row>
    <row r="18" customHeight="1" spans="2:6">
      <c r="B18" s="17"/>
      <c r="C18" s="18"/>
      <c r="D18" s="18"/>
      <c r="E18" s="18"/>
      <c r="F18" s="18"/>
    </row>
    <row r="19" customHeight="1" spans="2:6">
      <c r="B19" s="17"/>
      <c r="C19" s="18"/>
      <c r="D19" s="18"/>
      <c r="E19" s="18"/>
      <c r="F19" s="18"/>
    </row>
    <row r="20" customHeight="1" spans="2:6">
      <c r="B20" s="17"/>
      <c r="C20" s="18"/>
      <c r="D20" s="18"/>
      <c r="E20" s="18"/>
      <c r="F20" s="18"/>
    </row>
    <row r="21" customHeight="1" spans="2:6">
      <c r="B21" s="17"/>
      <c r="C21" s="18"/>
      <c r="D21" s="18"/>
      <c r="E21" s="18"/>
      <c r="F21" s="18"/>
    </row>
    <row r="22" customHeight="1" spans="2:6">
      <c r="B22" s="17"/>
      <c r="C22" s="18"/>
      <c r="D22" s="18"/>
      <c r="E22" s="18"/>
      <c r="F22" s="18"/>
    </row>
    <row r="23" customHeight="1" spans="2:6">
      <c r="B23" s="17"/>
      <c r="C23" s="18"/>
      <c r="D23" s="18"/>
      <c r="E23" s="18"/>
      <c r="F23" s="18"/>
    </row>
    <row r="24" customHeight="1" spans="2:6">
      <c r="B24" s="17"/>
      <c r="C24" s="18"/>
      <c r="D24" s="18"/>
      <c r="E24" s="18"/>
      <c r="F24" s="18"/>
    </row>
    <row r="25" customHeight="1" spans="2:6">
      <c r="B25" s="17"/>
      <c r="C25" s="18"/>
      <c r="D25" s="18"/>
      <c r="E25" s="18"/>
      <c r="F25" s="18"/>
    </row>
    <row r="26" customHeight="1" spans="2:6">
      <c r="B26" s="17"/>
      <c r="C26" s="18"/>
      <c r="D26" s="18"/>
      <c r="E26" s="18"/>
      <c r="F26" s="18"/>
    </row>
    <row r="27" customHeight="1" spans="2:6">
      <c r="B27" s="17"/>
      <c r="C27" s="18"/>
      <c r="D27" s="18"/>
      <c r="E27" s="18"/>
      <c r="F27" s="18"/>
    </row>
    <row r="28" customHeight="1" spans="2:6">
      <c r="B28" s="17"/>
      <c r="C28" s="18"/>
      <c r="D28" s="18"/>
      <c r="E28" s="18"/>
      <c r="F28" s="18"/>
    </row>
    <row r="29" customHeight="1" spans="2:6">
      <c r="B29" s="17"/>
      <c r="C29" s="18"/>
      <c r="D29" s="18"/>
      <c r="E29" s="18"/>
      <c r="F29" s="18"/>
    </row>
    <row r="30" customHeight="1" spans="2:6">
      <c r="B30" s="17"/>
      <c r="C30" s="18"/>
      <c r="D30" s="18"/>
      <c r="E30" s="18"/>
      <c r="F30" s="18"/>
    </row>
    <row r="31" customHeight="1" spans="2:6">
      <c r="B31" s="17"/>
      <c r="C31" s="18"/>
      <c r="D31" s="18"/>
      <c r="E31" s="18"/>
      <c r="F31" s="18"/>
    </row>
    <row r="32" customHeight="1" spans="2:6">
      <c r="B32" s="17"/>
      <c r="C32" s="18"/>
      <c r="D32" s="18"/>
      <c r="E32" s="18"/>
      <c r="F32" s="1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18"/>
  <sheetViews>
    <sheetView workbookViewId="0">
      <selection activeCell="A551" sqref="A551:N551"/>
    </sheetView>
  </sheetViews>
  <sheetFormatPr defaultColWidth="9" defaultRowHeight="16.5" outlineLevelCol="3"/>
  <cols>
    <col min="1" max="1" width="9" style="1"/>
    <col min="2" max="2" width="18.8" style="1" customWidth="1"/>
    <col min="3" max="3" width="45.1333333333333" style="1" customWidth="1"/>
    <col min="4" max="4" width="16.1333333333333" style="1" customWidth="1"/>
    <col min="5" max="16384" width="9" style="1"/>
  </cols>
  <sheetData>
    <row r="2" ht="24.75" customHeight="1" spans="2:4">
      <c r="B2" s="2" t="s">
        <v>911</v>
      </c>
      <c r="C2" s="2" t="s">
        <v>912</v>
      </c>
      <c r="D2" s="2" t="s">
        <v>913</v>
      </c>
    </row>
    <row r="3" spans="2:4">
      <c r="B3" s="3" t="s">
        <v>914</v>
      </c>
      <c r="C3" s="4" t="s">
        <v>915</v>
      </c>
      <c r="D3" s="5" t="s">
        <v>916</v>
      </c>
    </row>
    <row r="4" spans="2:4">
      <c r="B4" s="3"/>
      <c r="C4" s="4"/>
      <c r="D4" s="5" t="s">
        <v>917</v>
      </c>
    </row>
    <row r="5" spans="2:4">
      <c r="B5" s="3"/>
      <c r="C5" s="4"/>
      <c r="D5" s="5" t="s">
        <v>918</v>
      </c>
    </row>
    <row r="6" spans="2:4">
      <c r="B6" s="3" t="s">
        <v>919</v>
      </c>
      <c r="C6" s="4" t="s">
        <v>920</v>
      </c>
      <c r="D6" s="5" t="s">
        <v>921</v>
      </c>
    </row>
    <row r="7" ht="33" spans="2:4">
      <c r="B7" s="3" t="s">
        <v>922</v>
      </c>
      <c r="C7" s="4" t="s">
        <v>923</v>
      </c>
      <c r="D7" s="5" t="s">
        <v>924</v>
      </c>
    </row>
    <row r="8" spans="2:4">
      <c r="B8" s="3" t="s">
        <v>925</v>
      </c>
      <c r="C8" s="4" t="s">
        <v>926</v>
      </c>
      <c r="D8" s="5" t="s">
        <v>927</v>
      </c>
    </row>
    <row r="9" spans="2:4">
      <c r="B9" s="3" t="s">
        <v>928</v>
      </c>
      <c r="C9" s="4" t="s">
        <v>929</v>
      </c>
      <c r="D9" s="5" t="s">
        <v>930</v>
      </c>
    </row>
    <row r="10" spans="2:4">
      <c r="B10" s="3"/>
      <c r="C10" s="6"/>
      <c r="D10" s="5" t="s">
        <v>931</v>
      </c>
    </row>
    <row r="11" spans="2:4">
      <c r="B11" s="3"/>
      <c r="C11" s="6"/>
      <c r="D11" s="5" t="s">
        <v>932</v>
      </c>
    </row>
    <row r="12" spans="2:4">
      <c r="B12" s="3" t="s">
        <v>933</v>
      </c>
      <c r="C12" s="6" t="s">
        <v>934</v>
      </c>
      <c r="D12" s="5" t="s">
        <v>935</v>
      </c>
    </row>
    <row r="13" customHeight="1" spans="2:4">
      <c r="B13" s="7" t="s">
        <v>936</v>
      </c>
      <c r="C13" s="8" t="s">
        <v>937</v>
      </c>
      <c r="D13" s="5" t="s">
        <v>938</v>
      </c>
    </row>
    <row r="14" spans="2:4">
      <c r="B14" s="9"/>
      <c r="C14" s="10"/>
      <c r="D14" s="5" t="s">
        <v>939</v>
      </c>
    </row>
    <row r="15" spans="2:4">
      <c r="B15" s="9"/>
      <c r="C15" s="10"/>
      <c r="D15" s="5" t="s">
        <v>940</v>
      </c>
    </row>
    <row r="16" spans="2:4">
      <c r="B16" s="9"/>
      <c r="C16" s="10"/>
      <c r="D16" s="5" t="s">
        <v>941</v>
      </c>
    </row>
    <row r="17" spans="2:4">
      <c r="B17" s="11"/>
      <c r="C17" s="12"/>
      <c r="D17" s="5" t="s">
        <v>942</v>
      </c>
    </row>
    <row r="18" spans="2:4">
      <c r="B18" s="3" t="s">
        <v>943</v>
      </c>
      <c r="C18" s="4" t="s">
        <v>944</v>
      </c>
      <c r="D18" s="5" t="s">
        <v>945</v>
      </c>
    </row>
  </sheetData>
  <mergeCells count="6">
    <mergeCell ref="B3:B5"/>
    <mergeCell ref="B9:B11"/>
    <mergeCell ref="B13:B17"/>
    <mergeCell ref="C3:C5"/>
    <mergeCell ref="C9:C11"/>
    <mergeCell ref="C13:C17"/>
  </mergeCell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文档版本</vt:lpstr>
      <vt:lpstr>内部测试版本需求</vt:lpstr>
      <vt:lpstr>设计正文</vt:lpstr>
      <vt:lpstr>使用文档</vt:lpstr>
      <vt:lpstr>测试用例</vt:lpstr>
      <vt:lpstr>GM命令</vt:lpstr>
      <vt:lpstr>美术需求表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MLoong</cp:lastModifiedBy>
  <dcterms:created xsi:type="dcterms:W3CDTF">2015-06-05T18:19:00Z</dcterms:created>
  <dcterms:modified xsi:type="dcterms:W3CDTF">2024-10-31T03:30:48Z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BCCE584670074DF3B9FF6959BA4B87FB_13</vt:lpwstr>
  </property>
  <property fmtid="{D5CDD505-2E9C-101B-9397-08002B2CF9AE}" pid="3" name="KSOProductBuildVer">
    <vt:lpwstr>2052-12.1.0.18608</vt:lpwstr>
  </property>
</Properties>
</file>