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vid\Desktop\Spring2019\Mass Transfer\HW9\"/>
    </mc:Choice>
  </mc:AlternateContent>
  <xr:revisionPtr revIDLastSave="0" documentId="13_ncr:1_{0404BDA5-13A5-4839-A592-8EBBF606C267}" xr6:coauthVersionLast="41" xr6:coauthVersionMax="41" xr10:uidLastSave="{00000000-0000-0000-0000-000000000000}"/>
  <bookViews>
    <workbookView xWindow="3744" yWindow="756" windowWidth="19296" windowHeight="11388" activeTab="1" xr2:uid="{00000000-000D-0000-FFFF-FFFF00000000}"/>
  </bookViews>
  <sheets>
    <sheet name="Instructions" sheetId="5" r:id="rId1"/>
    <sheet name="Antoin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" i="4" l="1"/>
  <c r="K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K4" i="4" s="1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2" i="4"/>
</calcChain>
</file>

<file path=xl/sharedStrings.xml><?xml version="1.0" encoding="utf-8"?>
<sst xmlns="http://schemas.openxmlformats.org/spreadsheetml/2006/main" count="82" uniqueCount="72">
  <si>
    <t>A</t>
  </si>
  <si>
    <t>B</t>
  </si>
  <si>
    <t>C</t>
  </si>
  <si>
    <t>tMin[oC]</t>
  </si>
  <si>
    <t>tMax[oC]</t>
  </si>
  <si>
    <t>Source</t>
  </si>
  <si>
    <t>methanol</t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</si>
  <si>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</si>
  <si>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</si>
  <si>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</si>
  <si>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</si>
  <si>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</si>
  <si>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</si>
  <si>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</si>
  <si>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</si>
  <si>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</si>
  <si>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</si>
  <si>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</si>
  <si>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</si>
  <si>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</si>
  <si>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</si>
  <si>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</si>
  <si>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</si>
  <si>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</si>
  <si>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</si>
  <si>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</si>
  <si>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</si>
  <si>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</si>
  <si>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</si>
  <si>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</si>
  <si>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</si>
  <si>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</si>
  <si>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</si>
  <si>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</si>
  <si>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</si>
  <si>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</si>
  <si>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</si>
  <si>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</si>
  <si>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</si>
  <si>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</si>
  <si>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</si>
  <si>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</si>
  <si>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</si>
  <si>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</si>
  <si>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</si>
  <si>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</si>
  <si>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</si>
  <si>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</si>
  <si>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</si>
  <si>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</si>
  <si>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</si>
  <si>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</si>
  <si>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</si>
  <si>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</si>
  <si>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</si>
  <si>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</si>
  <si>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</si>
  <si>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</si>
  <si>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</si>
  <si>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</si>
  <si>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</si>
  <si>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</si>
  <si>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r>
      <t>T(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</si>
  <si>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 xml:space="preserve"> (mmHg)</t>
    </r>
  </si>
  <si>
    <t>Antoine.xlsx</t>
  </si>
  <si>
    <t xml:space="preserve">This workbook holds Antoine Parameters. </t>
  </si>
  <si>
    <t>Vapor pressures are in mmHg, temperature is in Celsius, uses common logarithm.</t>
  </si>
  <si>
    <t>Copyright 2012, Carl Lira</t>
  </si>
  <si>
    <t>http://chethermo.net</t>
  </si>
  <si>
    <t>For use with "Introductory Chemical Engineering Thermodynamics" by J.R. Elliott, C.T. Lira</t>
  </si>
  <si>
    <t>species</t>
  </si>
  <si>
    <t>ethylene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</si>
</sst>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vertAlign val="superscript"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/>
    <xf numFmtId="0" fontId="3" fillId="0" borderId="0" xfId="1" applyAlignment="1" applyProtection="1"/>
    <xf numFmtId="0" fontId="4" fillId="0" borderId="0" xfId="0" applyFont="1"/>
    <xf numFmtId="0" fontId="5" fillId="0" borderId="1" xfId="0" applyFont="1" applyBorder="1" applyProtection="1">
      <protection locked="0"/>
    </xf>
    <xf numFmtId="0" fontId="6" fillId="0" borderId="0" xfId="0" applyFont="1"/>
    <xf numFmtId="0" fontId="9" fillId="0" borderId="0" xfId="2" applyFont="1" applyAlignment="1">
      <alignment horizontal="center"/>
    </xf>
    <xf numFmtId="0" fontId="9" fillId="0" borderId="0" xfId="2" applyFont="1"/>
    <xf numFmtId="0" fontId="9" fillId="0" borderId="0" xfId="2" applyFont="1" applyAlignment="1">
      <alignment horizontal="center"/>
    </xf>
  </cellXfs>
  <cellStyles count="4">
    <cellStyle name="Hyperlink" xfId="1" builtinId="8"/>
    <cellStyle name="Hyperlink 2" xfId="3" xr:uid="{72674D7A-5C39-4C86-A439-EC1A9BF7228A}"/>
    <cellStyle name="Normal" xfId="0" builtinId="0"/>
    <cellStyle name="Normal 2" xfId="2" xr:uid="{09D94532-4239-41A0-A478-990DB25D9677}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ether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2"/>
  <sheetViews>
    <sheetView workbookViewId="0">
      <selection activeCell="A2" sqref="A2"/>
    </sheetView>
  </sheetViews>
  <sheetFormatPr defaultRowHeight="13.2" x14ac:dyDescent="0.25"/>
  <sheetData>
    <row r="3" spans="2:2" ht="22.8" x14ac:dyDescent="0.4">
      <c r="B3" s="3" t="s">
        <v>64</v>
      </c>
    </row>
    <row r="5" spans="2:2" x14ac:dyDescent="0.25">
      <c r="B5" t="s">
        <v>65</v>
      </c>
    </row>
    <row r="7" spans="2:2" x14ac:dyDescent="0.25">
      <c r="B7" t="s">
        <v>66</v>
      </c>
    </row>
    <row r="10" spans="2:2" x14ac:dyDescent="0.25">
      <c r="B10" t="s">
        <v>67</v>
      </c>
    </row>
    <row r="11" spans="2:2" x14ac:dyDescent="0.25">
      <c r="B11" t="s">
        <v>69</v>
      </c>
    </row>
    <row r="12" spans="2:2" x14ac:dyDescent="0.25">
      <c r="B12" s="2" t="s">
        <v>68</v>
      </c>
    </row>
  </sheetData>
  <phoneticPr fontId="2" type="noConversion"/>
  <hyperlinks>
    <hyperlink ref="B12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topLeftCell="A52" workbookViewId="0">
      <selection activeCell="J61" sqref="J61"/>
    </sheetView>
  </sheetViews>
  <sheetFormatPr defaultRowHeight="13.2" x14ac:dyDescent="0.25"/>
  <cols>
    <col min="1" max="1" width="17.6640625" customWidth="1"/>
    <col min="8" max="8" width="10.6640625" customWidth="1"/>
  </cols>
  <sheetData>
    <row r="1" spans="1:11" ht="15.6" x14ac:dyDescent="0.25">
      <c r="A1" s="5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</row>
    <row r="2" spans="1:11" ht="15.6" x14ac:dyDescent="0.25">
      <c r="A2" t="s">
        <v>6</v>
      </c>
      <c r="B2">
        <v>8.0809700000000007</v>
      </c>
      <c r="C2">
        <v>1582.271</v>
      </c>
      <c r="D2">
        <v>239.726</v>
      </c>
      <c r="E2">
        <v>15</v>
      </c>
      <c r="F2">
        <v>84</v>
      </c>
      <c r="G2">
        <v>3</v>
      </c>
      <c r="H2">
        <f>10^(B2-C2/($K$2+D2))</f>
        <v>743.76501919028476</v>
      </c>
      <c r="J2" s="1" t="s">
        <v>62</v>
      </c>
      <c r="K2" s="4">
        <v>64</v>
      </c>
    </row>
    <row r="3" spans="1:11" x14ac:dyDescent="0.25">
      <c r="A3" t="s">
        <v>7</v>
      </c>
      <c r="B3">
        <v>8.1121999999999996</v>
      </c>
      <c r="C3">
        <v>1592.864</v>
      </c>
      <c r="D3">
        <v>226.184</v>
      </c>
      <c r="E3">
        <v>20</v>
      </c>
      <c r="F3">
        <v>93</v>
      </c>
      <c r="G3">
        <v>3</v>
      </c>
      <c r="H3">
        <f t="shared" ref="H3:H60" si="0">10^(B3-C3/($K$2+D3))</f>
        <v>419.80565973984426</v>
      </c>
      <c r="K3">
        <f>H2/760</f>
        <v>0.97863818314511153</v>
      </c>
    </row>
    <row r="4" spans="1:11" x14ac:dyDescent="0.25">
      <c r="A4" t="s">
        <v>8</v>
      </c>
      <c r="B4">
        <v>7.7441599999999999</v>
      </c>
      <c r="C4">
        <v>1437.6859999999999</v>
      </c>
      <c r="D4">
        <v>198.46299999999999</v>
      </c>
      <c r="E4">
        <v>60</v>
      </c>
      <c r="F4">
        <v>106</v>
      </c>
      <c r="H4">
        <f t="shared" si="0"/>
        <v>184.70934216525623</v>
      </c>
      <c r="K4">
        <f>H44/760</f>
        <v>0.23539941106416892</v>
      </c>
    </row>
    <row r="5" spans="1:11" x14ac:dyDescent="0.25">
      <c r="A5" t="s">
        <v>8</v>
      </c>
      <c r="B5">
        <v>8.3789499999999997</v>
      </c>
      <c r="C5">
        <v>1788.02</v>
      </c>
      <c r="D5">
        <v>227.43799999999999</v>
      </c>
      <c r="E5">
        <v>-15</v>
      </c>
      <c r="F5">
        <v>98</v>
      </c>
      <c r="G5">
        <v>3</v>
      </c>
      <c r="H5">
        <f t="shared" si="0"/>
        <v>175.30154572457707</v>
      </c>
    </row>
    <row r="6" spans="1:11" x14ac:dyDescent="0.25">
      <c r="A6" t="s">
        <v>9</v>
      </c>
      <c r="B6">
        <v>8.8782899999999998</v>
      </c>
      <c r="C6">
        <v>2010.33</v>
      </c>
      <c r="D6">
        <v>252.636</v>
      </c>
      <c r="E6">
        <v>-26</v>
      </c>
      <c r="F6">
        <v>83</v>
      </c>
      <c r="G6">
        <v>3</v>
      </c>
      <c r="H6">
        <f t="shared" si="0"/>
        <v>338.27088582691169</v>
      </c>
    </row>
    <row r="7" spans="1:11" x14ac:dyDescent="0.25">
      <c r="A7" t="s">
        <v>10</v>
      </c>
      <c r="B7">
        <v>7.8102799999999997</v>
      </c>
      <c r="C7">
        <v>1522.56</v>
      </c>
      <c r="D7">
        <v>191.95</v>
      </c>
      <c r="E7">
        <v>30</v>
      </c>
      <c r="F7">
        <v>70</v>
      </c>
      <c r="G7">
        <v>2</v>
      </c>
      <c r="H7">
        <f t="shared" si="0"/>
        <v>72.714019442877884</v>
      </c>
    </row>
    <row r="8" spans="1:11" x14ac:dyDescent="0.25">
      <c r="A8" t="s">
        <v>10</v>
      </c>
      <c r="B8">
        <v>7.7532800000000002</v>
      </c>
      <c r="C8">
        <v>1506.07</v>
      </c>
      <c r="D8">
        <v>191.59299999999999</v>
      </c>
      <c r="E8">
        <v>70</v>
      </c>
      <c r="F8">
        <v>120</v>
      </c>
      <c r="G8">
        <v>2</v>
      </c>
      <c r="H8">
        <f t="shared" si="0"/>
        <v>72.581507025161855</v>
      </c>
    </row>
    <row r="9" spans="1:11" x14ac:dyDescent="0.25">
      <c r="A9" t="s">
        <v>10</v>
      </c>
      <c r="B9">
        <v>7.3636600000000003</v>
      </c>
      <c r="C9">
        <v>1305.1980000000001</v>
      </c>
      <c r="D9">
        <v>173.42699999999999</v>
      </c>
      <c r="E9">
        <v>89</v>
      </c>
      <c r="F9">
        <v>126</v>
      </c>
      <c r="G9">
        <v>3</v>
      </c>
      <c r="H9">
        <f t="shared" si="0"/>
        <v>73.519033571749063</v>
      </c>
    </row>
    <row r="10" spans="1:11" x14ac:dyDescent="0.25">
      <c r="A10" t="s">
        <v>11</v>
      </c>
      <c r="B10">
        <v>7.2013100000000003</v>
      </c>
      <c r="C10">
        <v>1157</v>
      </c>
      <c r="D10">
        <v>168.279</v>
      </c>
      <c r="E10">
        <v>72</v>
      </c>
      <c r="F10">
        <v>107</v>
      </c>
      <c r="G10">
        <v>3</v>
      </c>
      <c r="H10">
        <f t="shared" si="0"/>
        <v>166.04706790247607</v>
      </c>
    </row>
    <row r="11" spans="1:11" x14ac:dyDescent="0.25">
      <c r="A11" t="s">
        <v>12</v>
      </c>
      <c r="B11">
        <v>8.3660456950000004</v>
      </c>
      <c r="C11">
        <v>2170.2402579999998</v>
      </c>
      <c r="D11">
        <v>205.92142960000001</v>
      </c>
      <c r="E11">
        <v>55</v>
      </c>
      <c r="F11">
        <v>150</v>
      </c>
      <c r="G11">
        <v>1</v>
      </c>
      <c r="H11">
        <f t="shared" si="0"/>
        <v>2.117283845912437</v>
      </c>
    </row>
    <row r="12" spans="1:11" x14ac:dyDescent="0.25">
      <c r="A12" t="s">
        <v>13</v>
      </c>
      <c r="B12">
        <v>7.2516208420000003</v>
      </c>
      <c r="C12">
        <v>1448.565085</v>
      </c>
      <c r="D12">
        <v>134.11820169999999</v>
      </c>
      <c r="E12">
        <v>80</v>
      </c>
      <c r="F12">
        <v>200</v>
      </c>
      <c r="G12">
        <v>1</v>
      </c>
      <c r="H12">
        <f t="shared" si="0"/>
        <v>0.87096447800337895</v>
      </c>
    </row>
    <row r="13" spans="1:11" x14ac:dyDescent="0.25">
      <c r="A13" t="s">
        <v>14</v>
      </c>
      <c r="B13">
        <v>6.6437999999999997</v>
      </c>
      <c r="C13">
        <v>395.74</v>
      </c>
      <c r="D13">
        <v>266.68099999999998</v>
      </c>
      <c r="E13">
        <v>-182</v>
      </c>
      <c r="F13">
        <v>-158</v>
      </c>
      <c r="G13">
        <v>5</v>
      </c>
      <c r="H13">
        <f t="shared" si="0"/>
        <v>279935.20549736096</v>
      </c>
    </row>
    <row r="14" spans="1:11" x14ac:dyDescent="0.25">
      <c r="A14" t="s">
        <v>15</v>
      </c>
      <c r="B14">
        <v>6.8291500000000003</v>
      </c>
      <c r="C14">
        <v>663.72</v>
      </c>
      <c r="D14">
        <v>256.68099999999998</v>
      </c>
      <c r="E14">
        <v>-143</v>
      </c>
      <c r="F14">
        <v>-84</v>
      </c>
      <c r="G14">
        <v>5</v>
      </c>
      <c r="H14">
        <f t="shared" si="0"/>
        <v>57468.46850976257</v>
      </c>
    </row>
    <row r="15" spans="1:11" x14ac:dyDescent="0.25">
      <c r="A15" t="s">
        <v>16</v>
      </c>
      <c r="B15">
        <v>6.8033799999999998</v>
      </c>
      <c r="C15">
        <v>804</v>
      </c>
      <c r="D15">
        <v>247.04</v>
      </c>
      <c r="E15">
        <v>-108</v>
      </c>
      <c r="F15">
        <v>-35.65</v>
      </c>
      <c r="G15">
        <v>5</v>
      </c>
      <c r="H15">
        <f t="shared" si="0"/>
        <v>16538.779488488006</v>
      </c>
    </row>
    <row r="16" spans="1:11" x14ac:dyDescent="0.25">
      <c r="A16" t="s">
        <v>17</v>
      </c>
      <c r="B16">
        <v>6.80776</v>
      </c>
      <c r="C16">
        <v>935.77</v>
      </c>
      <c r="D16">
        <v>238.78899999999999</v>
      </c>
      <c r="E16">
        <v>-78</v>
      </c>
      <c r="F16">
        <v>19</v>
      </c>
      <c r="G16">
        <v>5</v>
      </c>
      <c r="H16">
        <f t="shared" si="0"/>
        <v>5215.0446761420681</v>
      </c>
    </row>
    <row r="17" spans="1:8" x14ac:dyDescent="0.25">
      <c r="A17" t="s">
        <v>18</v>
      </c>
      <c r="B17">
        <v>6.8529600000000004</v>
      </c>
      <c r="C17">
        <v>1064.8399999999999</v>
      </c>
      <c r="D17">
        <v>232.012</v>
      </c>
      <c r="E17">
        <v>-50</v>
      </c>
      <c r="F17">
        <v>58</v>
      </c>
      <c r="G17">
        <v>5</v>
      </c>
      <c r="H17">
        <f t="shared" si="0"/>
        <v>1801.6623519966422</v>
      </c>
    </row>
    <row r="18" spans="1:8" x14ac:dyDescent="0.25">
      <c r="A18" t="s">
        <v>18</v>
      </c>
      <c r="B18">
        <v>6.8763199999999998</v>
      </c>
      <c r="C18">
        <v>1075.78</v>
      </c>
      <c r="D18">
        <v>233.20500000000001</v>
      </c>
      <c r="E18">
        <v>-50</v>
      </c>
      <c r="F18">
        <v>58</v>
      </c>
      <c r="G18">
        <v>3</v>
      </c>
      <c r="H18">
        <f t="shared" si="0"/>
        <v>1805.7745749452117</v>
      </c>
    </row>
    <row r="19" spans="1:8" x14ac:dyDescent="0.25">
      <c r="A19" t="s">
        <v>19</v>
      </c>
      <c r="B19">
        <v>6.87601</v>
      </c>
      <c r="C19">
        <v>1171.17</v>
      </c>
      <c r="D19">
        <v>224.40799999999999</v>
      </c>
      <c r="E19">
        <v>-25</v>
      </c>
      <c r="F19">
        <v>92</v>
      </c>
      <c r="G19">
        <v>5</v>
      </c>
      <c r="H19">
        <f t="shared" si="0"/>
        <v>653.43187167039719</v>
      </c>
    </row>
    <row r="20" spans="1:8" x14ac:dyDescent="0.25">
      <c r="A20" t="s">
        <v>20</v>
      </c>
      <c r="B20">
        <v>6.9105800000000004</v>
      </c>
      <c r="C20">
        <v>1189.6400000000001</v>
      </c>
      <c r="D20">
        <v>226.28</v>
      </c>
      <c r="E20">
        <v>-30</v>
      </c>
      <c r="F20">
        <v>170</v>
      </c>
      <c r="G20">
        <v>3</v>
      </c>
      <c r="H20">
        <f t="shared" si="0"/>
        <v>649.12753921212902</v>
      </c>
    </row>
    <row r="21" spans="1:8" x14ac:dyDescent="0.25">
      <c r="A21" t="s">
        <v>21</v>
      </c>
      <c r="B21">
        <v>6.8967700000000001</v>
      </c>
      <c r="C21">
        <v>1264.9000000000001</v>
      </c>
      <c r="D21">
        <v>216.54400000000001</v>
      </c>
      <c r="E21">
        <v>-2</v>
      </c>
      <c r="F21">
        <v>123</v>
      </c>
      <c r="G21">
        <v>5</v>
      </c>
      <c r="H21">
        <f t="shared" si="0"/>
        <v>244.35984333814935</v>
      </c>
    </row>
    <row r="22" spans="1:8" x14ac:dyDescent="0.25">
      <c r="A22" t="s">
        <v>22</v>
      </c>
      <c r="B22">
        <v>6.8938600000000001</v>
      </c>
      <c r="C22">
        <v>1264.3699999999999</v>
      </c>
      <c r="D22">
        <v>216.64</v>
      </c>
      <c r="E22">
        <v>-3</v>
      </c>
      <c r="F22">
        <v>127</v>
      </c>
      <c r="G22">
        <v>3</v>
      </c>
      <c r="H22">
        <f t="shared" si="0"/>
        <v>244.65309091809883</v>
      </c>
    </row>
    <row r="23" spans="1:8" x14ac:dyDescent="0.25">
      <c r="A23" t="s">
        <v>23</v>
      </c>
      <c r="B23">
        <v>6.9186800000000002</v>
      </c>
      <c r="C23">
        <v>1351.99</v>
      </c>
      <c r="D23">
        <v>209.155</v>
      </c>
      <c r="E23">
        <v>19</v>
      </c>
      <c r="F23">
        <v>152</v>
      </c>
      <c r="G23">
        <v>5</v>
      </c>
      <c r="H23">
        <f t="shared" si="0"/>
        <v>93.14206296693547</v>
      </c>
    </row>
    <row r="24" spans="1:8" x14ac:dyDescent="0.25">
      <c r="A24" t="s">
        <v>24</v>
      </c>
      <c r="B24">
        <v>6.93893</v>
      </c>
      <c r="C24">
        <v>1431.82</v>
      </c>
      <c r="D24">
        <v>202.11</v>
      </c>
      <c r="E24">
        <v>39</v>
      </c>
      <c r="F24">
        <v>178</v>
      </c>
      <c r="G24">
        <v>5</v>
      </c>
      <c r="H24">
        <f t="shared" si="0"/>
        <v>36.172047081354876</v>
      </c>
    </row>
    <row r="25" spans="1:8" x14ac:dyDescent="0.25">
      <c r="A25" t="s">
        <v>25</v>
      </c>
      <c r="B25">
        <v>6.9436299999999997</v>
      </c>
      <c r="C25">
        <v>1495.17</v>
      </c>
      <c r="D25">
        <v>193.858</v>
      </c>
      <c r="E25">
        <v>58</v>
      </c>
      <c r="F25">
        <v>203</v>
      </c>
      <c r="G25">
        <v>5</v>
      </c>
      <c r="H25">
        <f t="shared" si="0"/>
        <v>13.970310581079609</v>
      </c>
    </row>
    <row r="26" spans="1:8" x14ac:dyDescent="0.25">
      <c r="A26" t="s">
        <v>26</v>
      </c>
      <c r="B26">
        <v>7.44</v>
      </c>
      <c r="C26">
        <v>1843.12</v>
      </c>
      <c r="D26">
        <v>230.22</v>
      </c>
      <c r="E26">
        <v>17</v>
      </c>
      <c r="F26">
        <v>174</v>
      </c>
      <c r="G26">
        <v>3</v>
      </c>
      <c r="H26">
        <f t="shared" si="0"/>
        <v>14.982076867207061</v>
      </c>
    </row>
    <row r="27" spans="1:8" x14ac:dyDescent="0.25">
      <c r="A27" t="s">
        <v>27</v>
      </c>
      <c r="B27">
        <v>7.2647533769999999</v>
      </c>
      <c r="C27">
        <v>1434.1483390000001</v>
      </c>
      <c r="D27">
        <v>246.72069250000001</v>
      </c>
      <c r="E27">
        <v>6.7</v>
      </c>
      <c r="F27">
        <v>80.7</v>
      </c>
      <c r="G27">
        <v>1</v>
      </c>
      <c r="H27">
        <f t="shared" si="0"/>
        <v>445.86021483184925</v>
      </c>
    </row>
    <row r="28" spans="1:8" x14ac:dyDescent="0.25">
      <c r="A28" t="s">
        <v>27</v>
      </c>
      <c r="B28">
        <v>6.8514600000000003</v>
      </c>
      <c r="C28">
        <v>1206.47</v>
      </c>
      <c r="D28">
        <v>223.136</v>
      </c>
      <c r="E28">
        <v>7</v>
      </c>
      <c r="F28">
        <v>81</v>
      </c>
      <c r="G28">
        <v>3</v>
      </c>
      <c r="H28">
        <f t="shared" si="0"/>
        <v>446.39862075795139</v>
      </c>
    </row>
    <row r="29" spans="1:8" x14ac:dyDescent="0.25">
      <c r="A29" t="s">
        <v>28</v>
      </c>
      <c r="B29">
        <v>7.1161000000000003</v>
      </c>
      <c r="C29">
        <v>1444.59</v>
      </c>
      <c r="D29">
        <v>240.184</v>
      </c>
      <c r="E29">
        <v>-3</v>
      </c>
      <c r="F29">
        <v>100</v>
      </c>
      <c r="G29">
        <v>1</v>
      </c>
      <c r="H29">
        <f t="shared" si="0"/>
        <v>232.82716252672253</v>
      </c>
    </row>
    <row r="30" spans="1:8" x14ac:dyDescent="0.25">
      <c r="A30" t="s">
        <v>29</v>
      </c>
      <c r="B30">
        <v>8.1121999999999996</v>
      </c>
      <c r="C30">
        <v>1592.864</v>
      </c>
      <c r="D30">
        <v>226.184</v>
      </c>
      <c r="E30">
        <v>20</v>
      </c>
      <c r="F30">
        <v>93</v>
      </c>
      <c r="H30">
        <f t="shared" si="0"/>
        <v>419.80565973984426</v>
      </c>
    </row>
    <row r="31" spans="1:8" x14ac:dyDescent="0.25">
      <c r="A31" t="s">
        <v>30</v>
      </c>
      <c r="B31">
        <v>6.9508700000000001</v>
      </c>
      <c r="C31">
        <v>1342.31</v>
      </c>
      <c r="D31">
        <v>219.18700000000001</v>
      </c>
      <c r="E31">
        <v>-27</v>
      </c>
      <c r="F31">
        <v>111</v>
      </c>
      <c r="G31">
        <v>3</v>
      </c>
      <c r="H31">
        <f t="shared" si="0"/>
        <v>162.50144116451551</v>
      </c>
    </row>
    <row r="32" spans="1:8" x14ac:dyDescent="0.25">
      <c r="A32" t="s">
        <v>31</v>
      </c>
      <c r="B32">
        <v>6.8798700000000004</v>
      </c>
      <c r="C32">
        <v>1196.76</v>
      </c>
      <c r="D32">
        <v>219.161</v>
      </c>
      <c r="E32">
        <v>8</v>
      </c>
      <c r="F32">
        <v>80</v>
      </c>
      <c r="G32">
        <v>3</v>
      </c>
      <c r="H32">
        <f t="shared" si="0"/>
        <v>450.23630633504337</v>
      </c>
    </row>
    <row r="33" spans="1:8" x14ac:dyDescent="0.25">
      <c r="A33" t="s">
        <v>32</v>
      </c>
      <c r="B33">
        <v>7.0090899999999996</v>
      </c>
      <c r="C33">
        <v>1462.2660000000001</v>
      </c>
      <c r="D33">
        <v>215.11</v>
      </c>
      <c r="E33">
        <v>29</v>
      </c>
      <c r="F33">
        <v>166</v>
      </c>
      <c r="G33">
        <v>3</v>
      </c>
      <c r="H33">
        <f t="shared" si="0"/>
        <v>58.89233768853385</v>
      </c>
    </row>
    <row r="34" spans="1:8" x14ac:dyDescent="0.25">
      <c r="A34" t="s">
        <v>33</v>
      </c>
      <c r="B34">
        <v>7.0015400000000003</v>
      </c>
      <c r="C34">
        <v>1476.393</v>
      </c>
      <c r="D34">
        <v>213.87200000000001</v>
      </c>
      <c r="E34">
        <v>63</v>
      </c>
      <c r="F34">
        <v>145</v>
      </c>
      <c r="G34">
        <v>3</v>
      </c>
      <c r="H34">
        <f t="shared" si="0"/>
        <v>48.789620684738324</v>
      </c>
    </row>
    <row r="35" spans="1:8" x14ac:dyDescent="0.25">
      <c r="A35" t="s">
        <v>34</v>
      </c>
      <c r="B35">
        <v>6.9905299999999997</v>
      </c>
      <c r="C35">
        <v>1453.43</v>
      </c>
      <c r="D35">
        <v>215.31</v>
      </c>
      <c r="E35">
        <v>27</v>
      </c>
      <c r="F35">
        <v>166</v>
      </c>
      <c r="G35">
        <v>3</v>
      </c>
      <c r="H35">
        <f t="shared" si="0"/>
        <v>61.218869319347029</v>
      </c>
    </row>
    <row r="36" spans="1:8" x14ac:dyDescent="0.25">
      <c r="A36" t="s">
        <v>35</v>
      </c>
      <c r="B36">
        <v>7.6313000000000004</v>
      </c>
      <c r="C36">
        <v>1566.69</v>
      </c>
      <c r="D36">
        <v>273.41899999999998</v>
      </c>
      <c r="E36">
        <v>57</v>
      </c>
      <c r="F36">
        <v>205</v>
      </c>
      <c r="G36">
        <v>3</v>
      </c>
      <c r="H36">
        <f t="shared" si="0"/>
        <v>973.06353392188328</v>
      </c>
    </row>
    <row r="37" spans="1:8" x14ac:dyDescent="0.25">
      <c r="A37" t="s">
        <v>35</v>
      </c>
      <c r="B37">
        <v>7.11714</v>
      </c>
      <c r="C37">
        <v>1210.595</v>
      </c>
      <c r="D37">
        <v>229.66399999999999</v>
      </c>
      <c r="E37">
        <v>-13</v>
      </c>
      <c r="F37">
        <v>55</v>
      </c>
      <c r="G37">
        <v>3</v>
      </c>
      <c r="H37">
        <f t="shared" si="0"/>
        <v>988.00385469231003</v>
      </c>
    </row>
    <row r="38" spans="1:8" x14ac:dyDescent="0.25">
      <c r="A38" t="s">
        <v>36</v>
      </c>
      <c r="B38">
        <v>7.06691</v>
      </c>
      <c r="C38">
        <v>1204.95</v>
      </c>
      <c r="D38">
        <v>235.35</v>
      </c>
      <c r="E38">
        <v>-65</v>
      </c>
      <c r="F38">
        <v>53</v>
      </c>
      <c r="G38">
        <v>3</v>
      </c>
      <c r="H38">
        <f t="shared" si="0"/>
        <v>1100.7499823186859</v>
      </c>
    </row>
    <row r="39" spans="1:8" x14ac:dyDescent="0.25">
      <c r="A39" t="s">
        <v>37</v>
      </c>
      <c r="B39">
        <v>7.1017900000000003</v>
      </c>
      <c r="C39">
        <v>1244.95</v>
      </c>
      <c r="D39">
        <v>217.881</v>
      </c>
      <c r="E39">
        <v>16</v>
      </c>
      <c r="F39">
        <v>76</v>
      </c>
      <c r="G39">
        <v>3</v>
      </c>
      <c r="H39">
        <f t="shared" si="0"/>
        <v>484.40649077285372</v>
      </c>
    </row>
    <row r="40" spans="1:8" x14ac:dyDescent="0.25">
      <c r="A40" t="s">
        <v>38</v>
      </c>
      <c r="B40">
        <v>7.4315499999999997</v>
      </c>
      <c r="C40">
        <v>1554.6790000000001</v>
      </c>
      <c r="D40">
        <v>240.33699999999999</v>
      </c>
      <c r="E40">
        <v>20</v>
      </c>
      <c r="F40">
        <v>105</v>
      </c>
      <c r="G40">
        <v>3</v>
      </c>
      <c r="H40">
        <f t="shared" si="0"/>
        <v>210.44435782055015</v>
      </c>
    </row>
    <row r="41" spans="1:8" x14ac:dyDescent="0.25">
      <c r="A41" t="s">
        <v>39</v>
      </c>
      <c r="B41">
        <v>7.2806621079999996</v>
      </c>
      <c r="C41">
        <v>1434.201069</v>
      </c>
      <c r="D41">
        <v>246.49904570000001</v>
      </c>
      <c r="E41">
        <v>-6.5</v>
      </c>
      <c r="F41">
        <v>80</v>
      </c>
      <c r="G41">
        <v>1</v>
      </c>
      <c r="H41">
        <f t="shared" si="0"/>
        <v>458.82054731121053</v>
      </c>
    </row>
    <row r="42" spans="1:8" x14ac:dyDescent="0.25">
      <c r="A42" t="s">
        <v>39</v>
      </c>
      <c r="B42">
        <v>7.0635599999999998</v>
      </c>
      <c r="C42">
        <v>1261.3389999999999</v>
      </c>
      <c r="D42">
        <v>221.96899999999999</v>
      </c>
      <c r="E42">
        <v>43</v>
      </c>
      <c r="F42">
        <v>88</v>
      </c>
      <c r="G42">
        <v>3</v>
      </c>
      <c r="H42">
        <f t="shared" si="0"/>
        <v>449.57865889276457</v>
      </c>
    </row>
    <row r="43" spans="1:8" x14ac:dyDescent="0.25">
      <c r="A43" t="s">
        <v>40</v>
      </c>
      <c r="B43">
        <v>7.2306400000000002</v>
      </c>
      <c r="C43">
        <v>1477.021</v>
      </c>
      <c r="D43">
        <v>237.517</v>
      </c>
      <c r="E43">
        <v>36</v>
      </c>
      <c r="F43">
        <v>102</v>
      </c>
      <c r="G43">
        <v>3</v>
      </c>
      <c r="H43">
        <f t="shared" si="0"/>
        <v>214.78671643476068</v>
      </c>
    </row>
    <row r="44" spans="1:8" x14ac:dyDescent="0.25">
      <c r="A44" t="s">
        <v>41</v>
      </c>
      <c r="B44">
        <v>8.0713100000000004</v>
      </c>
      <c r="C44">
        <v>1730.63</v>
      </c>
      <c r="D44">
        <v>233.42599999999999</v>
      </c>
      <c r="E44">
        <v>1</v>
      </c>
      <c r="F44">
        <v>100</v>
      </c>
      <c r="G44">
        <v>3</v>
      </c>
      <c r="H44">
        <f t="shared" si="0"/>
        <v>178.90355240876838</v>
      </c>
    </row>
    <row r="45" spans="1:8" x14ac:dyDescent="0.25">
      <c r="A45" t="s">
        <v>42</v>
      </c>
      <c r="B45">
        <v>7.3398599999999998</v>
      </c>
      <c r="C45">
        <v>1482.29</v>
      </c>
      <c r="D45">
        <v>250.523</v>
      </c>
      <c r="E45">
        <v>-27</v>
      </c>
      <c r="F45">
        <v>82</v>
      </c>
      <c r="G45">
        <v>3</v>
      </c>
      <c r="H45">
        <f t="shared" si="0"/>
        <v>423.68287036390365</v>
      </c>
    </row>
    <row r="46" spans="1:8" x14ac:dyDescent="0.25">
      <c r="A46" t="s">
        <v>43</v>
      </c>
      <c r="B46">
        <v>5.8587899999999999</v>
      </c>
      <c r="C46">
        <v>695.66600000000005</v>
      </c>
      <c r="D46">
        <v>144.83199999999999</v>
      </c>
      <c r="E46">
        <v>50</v>
      </c>
      <c r="F46">
        <v>95</v>
      </c>
      <c r="G46">
        <v>3</v>
      </c>
      <c r="H46">
        <f t="shared" si="0"/>
        <v>336.95105136878385</v>
      </c>
    </row>
    <row r="47" spans="1:8" x14ac:dyDescent="0.25">
      <c r="A47" t="s">
        <v>44</v>
      </c>
      <c r="B47">
        <v>8.0210000000000008</v>
      </c>
      <c r="C47">
        <v>1936.01</v>
      </c>
      <c r="D47">
        <v>258.45100000000002</v>
      </c>
      <c r="E47">
        <v>18</v>
      </c>
      <c r="F47">
        <v>118</v>
      </c>
      <c r="G47">
        <v>3</v>
      </c>
      <c r="H47">
        <f t="shared" si="0"/>
        <v>103.98147524005417</v>
      </c>
    </row>
    <row r="48" spans="1:8" x14ac:dyDescent="0.25">
      <c r="A48" t="s">
        <v>44</v>
      </c>
      <c r="B48">
        <v>8.2673500000000004</v>
      </c>
      <c r="C48">
        <v>2258.2220000000002</v>
      </c>
      <c r="D48">
        <v>300.97000000000003</v>
      </c>
      <c r="E48">
        <v>118</v>
      </c>
      <c r="F48">
        <v>227</v>
      </c>
      <c r="G48">
        <v>3</v>
      </c>
      <c r="H48">
        <f t="shared" si="0"/>
        <v>120.20758053986359</v>
      </c>
    </row>
    <row r="49" spans="1:8" x14ac:dyDescent="0.25">
      <c r="A49" t="s">
        <v>45</v>
      </c>
      <c r="B49">
        <v>6.95465</v>
      </c>
      <c r="C49">
        <v>1170.9659999999999</v>
      </c>
      <c r="D49">
        <v>226.232</v>
      </c>
      <c r="E49">
        <v>-10</v>
      </c>
      <c r="F49">
        <v>60</v>
      </c>
      <c r="G49">
        <v>3</v>
      </c>
      <c r="H49">
        <f t="shared" si="0"/>
        <v>831.886115462161</v>
      </c>
    </row>
    <row r="50" spans="1:8" x14ac:dyDescent="0.25">
      <c r="A50" t="s">
        <v>46</v>
      </c>
      <c r="B50">
        <v>7.0803000000000003</v>
      </c>
      <c r="C50">
        <v>1138.9100000000001</v>
      </c>
      <c r="D50">
        <v>231.45</v>
      </c>
      <c r="E50">
        <v>-44</v>
      </c>
      <c r="F50">
        <v>59</v>
      </c>
      <c r="G50">
        <v>3</v>
      </c>
      <c r="H50">
        <f t="shared" si="0"/>
        <v>1680.6155873177447</v>
      </c>
    </row>
    <row r="51" spans="1:8" x14ac:dyDescent="0.25">
      <c r="A51" t="s">
        <v>47</v>
      </c>
      <c r="B51">
        <v>7.40916</v>
      </c>
      <c r="C51">
        <v>1325.9380000000001</v>
      </c>
      <c r="D51">
        <v>252.61600000000001</v>
      </c>
      <c r="E51">
        <v>-40</v>
      </c>
      <c r="F51">
        <v>40</v>
      </c>
      <c r="G51">
        <v>3</v>
      </c>
      <c r="H51">
        <f t="shared" si="0"/>
        <v>1664.6284528627675</v>
      </c>
    </row>
    <row r="52" spans="1:8" x14ac:dyDescent="0.25">
      <c r="A52" t="s">
        <v>48</v>
      </c>
      <c r="B52">
        <v>6.8409300000000002</v>
      </c>
      <c r="C52">
        <v>1177.9100000000001</v>
      </c>
      <c r="D52">
        <v>220.57599999999999</v>
      </c>
      <c r="E52">
        <v>-20</v>
      </c>
      <c r="F52">
        <v>77</v>
      </c>
      <c r="G52">
        <v>3</v>
      </c>
      <c r="H52">
        <f t="shared" si="0"/>
        <v>503.21609691814422</v>
      </c>
    </row>
    <row r="53" spans="1:8" x14ac:dyDescent="0.25">
      <c r="A53" t="s">
        <v>48</v>
      </c>
      <c r="B53">
        <v>6.8979999999999997</v>
      </c>
      <c r="C53">
        <v>1221.7809999999999</v>
      </c>
      <c r="D53">
        <v>227.41099999999997</v>
      </c>
      <c r="E53">
        <v>-5</v>
      </c>
      <c r="F53">
        <v>52.7</v>
      </c>
      <c r="G53">
        <v>6</v>
      </c>
      <c r="H53">
        <f t="shared" si="0"/>
        <v>507.41280666224037</v>
      </c>
    </row>
    <row r="54" spans="1:8" x14ac:dyDescent="0.25">
      <c r="A54" t="s">
        <v>49</v>
      </c>
      <c r="B54">
        <v>7.0252999999999997</v>
      </c>
      <c r="C54">
        <v>1271.2539999999999</v>
      </c>
      <c r="D54">
        <v>222.92699999999999</v>
      </c>
      <c r="E54">
        <v>-31</v>
      </c>
      <c r="F54">
        <v>99</v>
      </c>
      <c r="G54">
        <v>3</v>
      </c>
      <c r="H54">
        <f t="shared" si="0"/>
        <v>393.29335723525486</v>
      </c>
    </row>
    <row r="55" spans="1:8" x14ac:dyDescent="0.25">
      <c r="A55" t="s">
        <v>50</v>
      </c>
      <c r="B55">
        <v>7.4602700000000004</v>
      </c>
      <c r="C55">
        <v>1521.789</v>
      </c>
      <c r="D55">
        <v>248.48</v>
      </c>
      <c r="E55">
        <v>-31</v>
      </c>
      <c r="F55">
        <v>99</v>
      </c>
      <c r="H55">
        <f t="shared" si="0"/>
        <v>389.25438859862322</v>
      </c>
    </row>
    <row r="56" spans="1:8" x14ac:dyDescent="0.25">
      <c r="A56" t="s">
        <v>51</v>
      </c>
      <c r="B56">
        <v>7.5971560179999997</v>
      </c>
      <c r="C56">
        <v>1961.4684749999999</v>
      </c>
      <c r="D56">
        <v>236.51136679999999</v>
      </c>
      <c r="E56">
        <v>22</v>
      </c>
      <c r="F56">
        <v>180</v>
      </c>
      <c r="G56">
        <v>1</v>
      </c>
      <c r="H56">
        <f t="shared" si="0"/>
        <v>11.750425129233712</v>
      </c>
    </row>
    <row r="57" spans="1:8" x14ac:dyDescent="0.25">
      <c r="A57" t="s">
        <v>52</v>
      </c>
      <c r="B57">
        <v>7.1945839759999997</v>
      </c>
      <c r="C57">
        <v>1446.5090740000001</v>
      </c>
      <c r="D57">
        <v>220.79478399999999</v>
      </c>
      <c r="E57">
        <v>1.5</v>
      </c>
      <c r="F57">
        <v>94</v>
      </c>
      <c r="G57">
        <v>1</v>
      </c>
      <c r="H57">
        <f t="shared" si="0"/>
        <v>130.45366471087164</v>
      </c>
    </row>
    <row r="58" spans="1:8" x14ac:dyDescent="0.25">
      <c r="A58" t="s">
        <v>53</v>
      </c>
      <c r="B58">
        <v>13.535399999999999</v>
      </c>
      <c r="C58">
        <v>4993.37</v>
      </c>
      <c r="D58">
        <v>296.072</v>
      </c>
      <c r="E58">
        <v>20</v>
      </c>
      <c r="F58">
        <v>40</v>
      </c>
      <c r="G58" t="s">
        <v>54</v>
      </c>
      <c r="H58">
        <f t="shared" si="0"/>
        <v>0.4652660005699833</v>
      </c>
    </row>
    <row r="59" spans="1:8" x14ac:dyDescent="0.25">
      <c r="A59" t="s">
        <v>55</v>
      </c>
      <c r="B59">
        <v>8.6223299999999998</v>
      </c>
      <c r="C59">
        <v>2165.7199999999998</v>
      </c>
      <c r="D59">
        <v>198.28399999999999</v>
      </c>
      <c r="E59">
        <v>20</v>
      </c>
      <c r="F59">
        <v>40</v>
      </c>
      <c r="G59" t="s">
        <v>56</v>
      </c>
      <c r="H59">
        <f t="shared" si="0"/>
        <v>2.3183213520524859</v>
      </c>
    </row>
    <row r="60" spans="1:8" x14ac:dyDescent="0.25">
      <c r="A60" s="7" t="s">
        <v>71</v>
      </c>
      <c r="B60" s="6">
        <v>6.74756</v>
      </c>
      <c r="C60" s="6">
        <v>585</v>
      </c>
      <c r="D60" s="6">
        <v>255</v>
      </c>
      <c r="E60" s="8">
        <v>-153</v>
      </c>
      <c r="F60" s="8">
        <v>-91</v>
      </c>
      <c r="H60">
        <f t="shared" si="0"/>
        <v>81979.299048380606</v>
      </c>
    </row>
    <row r="61" spans="1:8" x14ac:dyDescent="0.25">
      <c r="A61" t="s">
        <v>5</v>
      </c>
    </row>
    <row r="62" spans="1:8" x14ac:dyDescent="0.25">
      <c r="A62" t="s">
        <v>57</v>
      </c>
    </row>
    <row r="63" spans="1:8" x14ac:dyDescent="0.25">
      <c r="A63" t="s">
        <v>58</v>
      </c>
    </row>
    <row r="64" spans="1:8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</sheetData>
  <phoneticPr fontId="0" type="noConversion"/>
  <conditionalFormatting sqref="H2:H60">
    <cfRule type="expression" dxfId="1" priority="1" stopIfTrue="1">
      <formula>E2&gt;$K$2</formula>
    </cfRule>
    <cfRule type="expression" dxfId="0" priority="2" stopIfTrue="1">
      <formula>F2&lt;$K$2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Antoine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Jake Esplin</cp:lastModifiedBy>
  <dcterms:created xsi:type="dcterms:W3CDTF">2011-12-12T21:54:12Z</dcterms:created>
  <dcterms:modified xsi:type="dcterms:W3CDTF">2019-03-12T20:04:10Z</dcterms:modified>
</cp:coreProperties>
</file>