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acob\Documents\GitHub\WeberBasinVulnerability\WeberBasinVulnerability\2 - RiverWare Modeling\Hydrology\"/>
    </mc:Choice>
  </mc:AlternateContent>
  <xr:revisionPtr revIDLastSave="0" documentId="13_ncr:1_{715CCFC3-7096-4CB0-97BA-0420C53FAA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ace1" sheetId="2" r:id="rId1"/>
    <sheet name="Trace2" sheetId="3" r:id="rId2"/>
    <sheet name="Trace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  <c r="B6" i="4"/>
  <c r="B5" i="4"/>
  <c r="B4" i="4"/>
  <c r="B3" i="4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<sst xmlns="http://schemas.openxmlformats.org/spreadsheetml/2006/main" count="36" uniqueCount="12">
  <si>
    <t>Reservoir Data.Max Storages</t>
  </si>
  <si>
    <t/>
  </si>
  <si>
    <t>RES1 Smith And Morehouse</t>
  </si>
  <si>
    <t>RES2 Rockport</t>
  </si>
  <si>
    <t>RES3 Echo</t>
  </si>
  <si>
    <t>RES4 Lost Creek</t>
  </si>
  <si>
    <t>RES5 East Canyon</t>
  </si>
  <si>
    <t>RES6 Causey</t>
  </si>
  <si>
    <t>RES7 Pineview</t>
  </si>
  <si>
    <t>RES8 Willard Bay</t>
  </si>
  <si>
    <t>RES9 Gravel Pit</t>
  </si>
  <si>
    <t>RES10 Chalk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</si>
</sst>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NumberFormat="1" applyBorder="1"/>
    <xf numFmtId="49" fontId="0" fillId="0" borderId="2" xfId="0" applyNumberFormat="1" applyBorder="1" applyAlignment="1">
      <alignment horizontal="center"/>
    </xf>
    <xf numFmtId="1" fontId="0" fillId="0" borderId="0" xfId="0" applyNumberForma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tabSelected="1" workbookViewId="0">
      <selection activeCell="D16" sqref="D16"/>
    </sheetView>
  </sheetViews>
  <sheetFormatPr defaultRowHeight="15" x14ac:dyDescent="0.25"/>
  <sheetData>
    <row r="1" spans="1:2" x14ac:dyDescent="0.25">
      <c r="B1" s="4" t="s">
        <v>0</v>
      </c>
    </row>
    <row r="2" spans="1:2" x14ac:dyDescent="0.25">
      <c r="B2" s="2" t="s">
        <v>1</v>
      </c>
    </row>
    <row r="3" spans="1:2" x14ac:dyDescent="0.25">
      <c r="A3" s="1" t="s">
        <v>2</v>
      </c>
      <c r="B3">
        <v>8349.9999999823267</v>
      </c>
    </row>
    <row r="4" spans="1:2" x14ac:dyDescent="0.25">
      <c r="A4" s="1" t="s">
        <v>3</v>
      </c>
      <c r="B4">
        <v>61260.000000031519</v>
      </c>
    </row>
    <row r="5" spans="1:2" x14ac:dyDescent="0.25">
      <c r="A5" s="1" t="s">
        <v>4</v>
      </c>
      <c r="B5">
        <v>73940.000000029424</v>
      </c>
    </row>
    <row r="6" spans="1:2" x14ac:dyDescent="0.25">
      <c r="A6" s="1" t="s">
        <v>5</v>
      </c>
      <c r="B6">
        <v>22510.0000000043</v>
      </c>
    </row>
    <row r="7" spans="1:2" x14ac:dyDescent="0.25">
      <c r="A7" s="1" t="s">
        <v>6</v>
      </c>
      <c r="B7">
        <v>51199.999999973195</v>
      </c>
    </row>
    <row r="8" spans="1:2" x14ac:dyDescent="0.25">
      <c r="A8" s="1" t="s">
        <v>7</v>
      </c>
      <c r="B8">
        <v>7870.0000000008195</v>
      </c>
    </row>
    <row r="9" spans="1:2" x14ac:dyDescent="0.25">
      <c r="A9" s="1" t="s">
        <v>8</v>
      </c>
      <c r="B9">
        <v>110150.00000011396</v>
      </c>
    </row>
    <row r="10" spans="1:2" x14ac:dyDescent="0.25">
      <c r="A10" s="1" t="s">
        <v>9</v>
      </c>
      <c r="B10">
        <v>227301.99999985599</v>
      </c>
    </row>
    <row r="11" spans="1:2" x14ac:dyDescent="0.25">
      <c r="A11" s="1" t="s">
        <v>10</v>
      </c>
      <c r="B11">
        <v>16000.000000032158</v>
      </c>
    </row>
    <row r="12" spans="1:2" x14ac:dyDescent="0.25">
      <c r="A12" s="1" t="s">
        <v>11</v>
      </c>
      <c r="B12">
        <v>10000.000000020098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7A85-AC0B-4638-98B4-73BA43BEEB6A}">
  <dimension ref="A1:B12"/>
  <sheetViews>
    <sheetView workbookViewId="0">
      <selection activeCell="B1" sqref="B1"/>
    </sheetView>
  </sheetViews>
  <sheetFormatPr defaultRowHeight="15" x14ac:dyDescent="0.25"/>
  <sheetData>
    <row r="1" spans="1:2" x14ac:dyDescent="0.25">
      <c r="B1" s="5" t="s">
        <v>0</v>
      </c>
    </row>
    <row r="2" spans="1:2" x14ac:dyDescent="0.25">
      <c r="B2" s="4" t="s">
        <v>1</v>
      </c>
    </row>
    <row r="3" spans="1:2" x14ac:dyDescent="0.25">
      <c r="A3" s="1" t="s">
        <v>2</v>
      </c>
      <c r="B3" s="3">
        <f>0.9*8350</f>
        <v>7515</v>
      </c>
    </row>
    <row r="4" spans="1:2" x14ac:dyDescent="0.25">
      <c r="A4" s="1" t="s">
        <v>3</v>
      </c>
      <c r="B4" s="3">
        <f>0.9*61260</f>
        <v>55134</v>
      </c>
    </row>
    <row r="5" spans="1:2" x14ac:dyDescent="0.25">
      <c r="A5" s="1" t="s">
        <v>4</v>
      </c>
      <c r="B5" s="3">
        <f>0.9*73940</f>
        <v>66546</v>
      </c>
    </row>
    <row r="6" spans="1:2" x14ac:dyDescent="0.25">
      <c r="A6" s="1" t="s">
        <v>5</v>
      </c>
      <c r="B6" s="3">
        <f>0.9*22510</f>
        <v>20259</v>
      </c>
    </row>
    <row r="7" spans="1:2" x14ac:dyDescent="0.25">
      <c r="A7" s="1" t="s">
        <v>6</v>
      </c>
      <c r="B7" s="3">
        <f>0.9*51200</f>
        <v>46080</v>
      </c>
    </row>
    <row r="8" spans="1:2" x14ac:dyDescent="0.25">
      <c r="A8" s="1" t="s">
        <v>7</v>
      </c>
      <c r="B8" s="3">
        <f>0.9*7870</f>
        <v>7083</v>
      </c>
    </row>
    <row r="9" spans="1:2" x14ac:dyDescent="0.25">
      <c r="A9" s="1" t="s">
        <v>8</v>
      </c>
      <c r="B9" s="3">
        <f>0.9*110150</f>
        <v>99135</v>
      </c>
    </row>
    <row r="10" spans="1:2" x14ac:dyDescent="0.25">
      <c r="A10" s="1" t="s">
        <v>9</v>
      </c>
      <c r="B10" s="3">
        <f>0.9*227302</f>
        <v>204571.80000000002</v>
      </c>
    </row>
    <row r="11" spans="1:2" x14ac:dyDescent="0.25">
      <c r="A11" s="1" t="s">
        <v>10</v>
      </c>
      <c r="B11" s="3">
        <f>0.9*16000</f>
        <v>14400</v>
      </c>
    </row>
    <row r="12" spans="1:2" x14ac:dyDescent="0.25">
      <c r="A12" s="1" t="s">
        <v>11</v>
      </c>
      <c r="B12" s="3">
        <f>0.9*10000</f>
        <v>9000</v>
      </c>
    </row>
  </sheetData>
  <mergeCells count="1">
    <mergeCell ref="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0F62-6644-442A-AC94-738E06397F90}">
  <dimension ref="A1:B12"/>
  <sheetViews>
    <sheetView workbookViewId="0">
      <selection activeCell="F12" sqref="F12"/>
    </sheetView>
  </sheetViews>
  <sheetFormatPr defaultRowHeight="15" x14ac:dyDescent="0.25"/>
  <sheetData>
    <row r="1" spans="1:2" ht="15.75" customHeight="1" x14ac:dyDescent="0.25">
      <c r="B1" s="4" t="s">
        <v>0</v>
      </c>
    </row>
    <row r="2" spans="1:2" x14ac:dyDescent="0.25">
      <c r="B2" s="4" t="s">
        <v>1</v>
      </c>
    </row>
    <row r="3" spans="1:2" x14ac:dyDescent="0.25">
      <c r="A3" s="1" t="s">
        <v>2</v>
      </c>
      <c r="B3">
        <f>0.7*8350</f>
        <v>5845</v>
      </c>
    </row>
    <row r="4" spans="1:2" x14ac:dyDescent="0.25">
      <c r="A4" s="1" t="s">
        <v>3</v>
      </c>
      <c r="B4">
        <f>0.7*61260</f>
        <v>42882</v>
      </c>
    </row>
    <row r="5" spans="1:2" x14ac:dyDescent="0.25">
      <c r="A5" s="1" t="s">
        <v>4</v>
      </c>
      <c r="B5">
        <f>0.7*73940</f>
        <v>51758</v>
      </c>
    </row>
    <row r="6" spans="1:2" x14ac:dyDescent="0.25">
      <c r="A6" s="1" t="s">
        <v>5</v>
      </c>
      <c r="B6">
        <f>0.7*22510</f>
        <v>15756.999999999998</v>
      </c>
    </row>
    <row r="7" spans="1:2" x14ac:dyDescent="0.25">
      <c r="A7" s="1" t="s">
        <v>6</v>
      </c>
      <c r="B7">
        <f>0.7*51200</f>
        <v>35840</v>
      </c>
    </row>
    <row r="8" spans="1:2" x14ac:dyDescent="0.25">
      <c r="A8" s="1" t="s">
        <v>7</v>
      </c>
      <c r="B8">
        <f>0.7*7870</f>
        <v>5509</v>
      </c>
    </row>
    <row r="9" spans="1:2" x14ac:dyDescent="0.25">
      <c r="A9" s="1" t="s">
        <v>8</v>
      </c>
      <c r="B9">
        <f>0.7*110150</f>
        <v>77105</v>
      </c>
    </row>
    <row r="10" spans="1:2" x14ac:dyDescent="0.25">
      <c r="A10" s="1" t="s">
        <v>9</v>
      </c>
      <c r="B10">
        <f>0.7*227302</f>
        <v>159111.4</v>
      </c>
    </row>
    <row r="11" spans="1:2" x14ac:dyDescent="0.25">
      <c r="A11" s="1" t="s">
        <v>10</v>
      </c>
      <c r="B11">
        <f>0.7*16000</f>
        <v>11200</v>
      </c>
    </row>
    <row r="12" spans="1:2" x14ac:dyDescent="0.25">
      <c r="A12" s="1" t="s">
        <v>11</v>
      </c>
      <c r="B12">
        <f>0.7*10000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Trace1</vt:lpstr>
      <vt:lpstr>Trace2</vt:lpstr>
      <vt:lpstr>Trace3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Everitt</dc:creator>
  <cp:lastModifiedBy>Jacob</cp:lastModifiedBy>
  <dcterms:created xsi:type="dcterms:W3CDTF">2015-06-05T18:17:20Z</dcterms:created>
  <dcterms:modified xsi:type="dcterms:W3CDTF">2019-11-09T22:32:41Z</dcterms:modified>
</cp:coreProperties>
</file>