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/GitHub/drug_pricing/data/raw data/"/>
    </mc:Choice>
  </mc:AlternateContent>
  <xr:revisionPtr revIDLastSave="0" documentId="13_ncr:1_{51A2181E-B21A-7847-A0F4-D319CCC484D4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raw data" sheetId="2" r:id="rId1"/>
    <sheet name="dictionary" sheetId="3" r:id="rId2"/>
    <sheet name="conversion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<sst xmlns="http://schemas.openxmlformats.org/spreadsheetml/2006/main" count="3081" uniqueCount="1322">
  <si>
    <t>categories</t>
  </si>
  <si>
    <t>Inflation Adjustment</t>
  </si>
  <si>
    <t>Euro</t>
  </si>
  <si>
    <t>Franc</t>
  </si>
  <si>
    <t>Krone</t>
  </si>
  <si>
    <t>Pound</t>
  </si>
  <si>
    <t>Yen</t>
  </si>
  <si>
    <t>Proper Name</t>
  </si>
  <si>
    <t>Generic Name</t>
  </si>
  <si>
    <t>Medicare Spend</t>
  </si>
  <si>
    <t>Original Manufacturer</t>
  </si>
  <si>
    <t>Manufacturer</t>
  </si>
  <si>
    <t>Look Company</t>
  </si>
  <si>
    <t>Look Up Revenue Line</t>
  </si>
  <si>
    <t>Type</t>
  </si>
  <si>
    <t>Source</t>
  </si>
  <si>
    <t>Currency</t>
  </si>
  <si>
    <t>Application</t>
  </si>
  <si>
    <t>Approval Date</t>
  </si>
  <si>
    <t>Year</t>
  </si>
  <si>
    <t>Actemra</t>
  </si>
  <si>
    <t>Tocilizumab</t>
  </si>
  <si>
    <t>Genentech</t>
  </si>
  <si>
    <t>Roche</t>
  </si>
  <si>
    <t>ROG_CH</t>
  </si>
  <si>
    <t>Total</t>
  </si>
  <si>
    <t>Actemra 1</t>
  </si>
  <si>
    <t>BLA</t>
  </si>
  <si>
    <t>US</t>
  </si>
  <si>
    <t>Actemra 2</t>
  </si>
  <si>
    <t>Adempas</t>
  </si>
  <si>
    <t>Riociguat</t>
  </si>
  <si>
    <t>Bayer</t>
  </si>
  <si>
    <t>BAYGN_DE</t>
  </si>
  <si>
    <t>Adempas (Riociguat)</t>
  </si>
  <si>
    <t>P1Total</t>
  </si>
  <si>
    <t>Adempas 1</t>
  </si>
  <si>
    <t>NDA</t>
  </si>
  <si>
    <t>Merck</t>
  </si>
  <si>
    <t>MRK</t>
  </si>
  <si>
    <t>P2ExUS</t>
  </si>
  <si>
    <t>Adempas 2</t>
  </si>
  <si>
    <t>USD</t>
  </si>
  <si>
    <t>P2US</t>
  </si>
  <si>
    <t>Adempas 3</t>
  </si>
  <si>
    <t>Aimovig</t>
  </si>
  <si>
    <t>Amgen</t>
  </si>
  <si>
    <t>Novartis</t>
  </si>
  <si>
    <t>AMGN</t>
  </si>
  <si>
    <t>Aimovig 1</t>
  </si>
  <si>
    <t>Aimovig 2</t>
  </si>
  <si>
    <t>Aristada</t>
  </si>
  <si>
    <t>Aripiprazole Lauroxil</t>
  </si>
  <si>
    <t>Alkermes</t>
  </si>
  <si>
    <t>ALKS</t>
  </si>
  <si>
    <t>Aristada 1</t>
  </si>
  <si>
    <t>Aubagio</t>
  </si>
  <si>
    <t>Teriflunomide</t>
  </si>
  <si>
    <t>Sanofi</t>
  </si>
  <si>
    <t>SASY_FR</t>
  </si>
  <si>
    <t>Aubagio 1</t>
  </si>
  <si>
    <t>Aubagio 2</t>
  </si>
  <si>
    <t>Austedo</t>
  </si>
  <si>
    <t>Deutetrabenazine</t>
  </si>
  <si>
    <t>Teva Pharmaceuticals</t>
  </si>
  <si>
    <t>Teva</t>
  </si>
  <si>
    <t>TEVA</t>
  </si>
  <si>
    <t>Austedo 1</t>
  </si>
  <si>
    <t>Austedo 2</t>
  </si>
  <si>
    <t>Biktarvy</t>
  </si>
  <si>
    <t>Bictegrav/Emtricit/Tenofov Ala</t>
  </si>
  <si>
    <t>Gilead Sciences</t>
  </si>
  <si>
    <t>Gilead</t>
  </si>
  <si>
    <t>GILD</t>
  </si>
  <si>
    <t>Biktarvy 1</t>
  </si>
  <si>
    <t>Biktarvy 2</t>
  </si>
  <si>
    <t>Breo Ellipta</t>
  </si>
  <si>
    <t>Fluticasone Furoate; Vilanterol Trifenatate</t>
  </si>
  <si>
    <t>GSK</t>
  </si>
  <si>
    <t>Relvar/Breo Ellipta</t>
  </si>
  <si>
    <t>Breo Ellipta 1</t>
  </si>
  <si>
    <t>Breo Ellipta 2</t>
  </si>
  <si>
    <t>Brilinta</t>
  </si>
  <si>
    <t>Ticagrelor</t>
  </si>
  <si>
    <t>AstraZeneca</t>
  </si>
  <si>
    <t>AZN</t>
  </si>
  <si>
    <t>Brilinta/Brilique</t>
  </si>
  <si>
    <t>Brilinta 1</t>
  </si>
  <si>
    <t>Brilinta 2</t>
  </si>
  <si>
    <t>Calquence</t>
  </si>
  <si>
    <t>Acalabrutinib</t>
  </si>
  <si>
    <t>Acerta Pharma B.V.</t>
  </si>
  <si>
    <t>Calquence/Acalabrutinib</t>
  </si>
  <si>
    <t>Calquence 1</t>
  </si>
  <si>
    <t>Calquence 2</t>
  </si>
  <si>
    <t>Cimzia</t>
  </si>
  <si>
    <t>Certolizumab Pegol</t>
  </si>
  <si>
    <t>UCB</t>
  </si>
  <si>
    <t>UCB_BE</t>
  </si>
  <si>
    <t>Cimzia revenue</t>
  </si>
  <si>
    <t>Cimzia 1</t>
  </si>
  <si>
    <t>Cimzia 2</t>
  </si>
  <si>
    <t>Exelixis</t>
  </si>
  <si>
    <t>EXEL_US</t>
  </si>
  <si>
    <t>Cabozantinib</t>
  </si>
  <si>
    <t>Japan</t>
  </si>
  <si>
    <t>Europe</t>
  </si>
  <si>
    <t>Cosentyx</t>
  </si>
  <si>
    <t>Secukinumab</t>
  </si>
  <si>
    <t>Novartis Pharmaceuticals</t>
  </si>
  <si>
    <t>NOVN_CH</t>
  </si>
  <si>
    <t>Cosentyx 1</t>
  </si>
  <si>
    <t>Cosentyx 2</t>
  </si>
  <si>
    <t>Darzalex</t>
  </si>
  <si>
    <t>Daratumumab</t>
  </si>
  <si>
    <t>Janssen Biotech</t>
  </si>
  <si>
    <t>JNJ</t>
  </si>
  <si>
    <t>Darzalex 1</t>
  </si>
  <si>
    <t>Darzalex 2</t>
  </si>
  <si>
    <t>Dupixent</t>
  </si>
  <si>
    <t>Dupilumab</t>
  </si>
  <si>
    <t>Regeneron Pharmaceuticals</t>
  </si>
  <si>
    <t>REGN</t>
  </si>
  <si>
    <t>Dupilumab OUS sales</t>
  </si>
  <si>
    <t>ExUS</t>
  </si>
  <si>
    <t>Dupixent 1</t>
  </si>
  <si>
    <t>Dupilumab US sales</t>
  </si>
  <si>
    <t>Dupixent 2</t>
  </si>
  <si>
    <t>Regeneron/Sanofi</t>
  </si>
  <si>
    <t>Dupixent 3</t>
  </si>
  <si>
    <t>Dupixent 4</t>
  </si>
  <si>
    <t>Eliquis</t>
  </si>
  <si>
    <t>Apixaban</t>
  </si>
  <si>
    <t>BMS</t>
  </si>
  <si>
    <t>BMY</t>
  </si>
  <si>
    <t>Eliquis 1</t>
  </si>
  <si>
    <t>P1US</t>
  </si>
  <si>
    <t>Eliquis 2</t>
  </si>
  <si>
    <t>PFE</t>
  </si>
  <si>
    <t>P2Total</t>
  </si>
  <si>
    <t>Eliquis 3</t>
  </si>
  <si>
    <t>Eliquis 4</t>
  </si>
  <si>
    <t>Entresto</t>
  </si>
  <si>
    <t>Sacubitril/Valsartan</t>
  </si>
  <si>
    <t>Entresto 1</t>
  </si>
  <si>
    <t>Entresto 2</t>
  </si>
  <si>
    <t>Entyvio</t>
  </si>
  <si>
    <t>Vedolizumab</t>
  </si>
  <si>
    <t>Takeda Pharmaceuticals</t>
  </si>
  <si>
    <t>Takeda</t>
  </si>
  <si>
    <t>4502_JP</t>
  </si>
  <si>
    <t>Entyvio 1</t>
  </si>
  <si>
    <t>Entyvio 2</t>
  </si>
  <si>
    <t>Erleada</t>
  </si>
  <si>
    <t>Apalutamide</t>
  </si>
  <si>
    <t>Erleada 1</t>
  </si>
  <si>
    <t>Erleada 2</t>
  </si>
  <si>
    <t>Esbriet</t>
  </si>
  <si>
    <t>Pirfenidone</t>
  </si>
  <si>
    <t>Intermune</t>
  </si>
  <si>
    <t xml:space="preserve">Esbriet </t>
  </si>
  <si>
    <t>Esbriet 1</t>
  </si>
  <si>
    <t>Esbriet 2</t>
  </si>
  <si>
    <t>Eylea</t>
  </si>
  <si>
    <t>Aflibercept</t>
  </si>
  <si>
    <t>Regeneron</t>
  </si>
  <si>
    <t>Eylea 1</t>
  </si>
  <si>
    <t>Eylea 2</t>
  </si>
  <si>
    <t>Global Eylea sales</t>
  </si>
  <si>
    <t>Eylea 3</t>
  </si>
  <si>
    <t>Eylea 4</t>
  </si>
  <si>
    <t>Farxiga</t>
  </si>
  <si>
    <t>Dapagliflozin Propanediol</t>
  </si>
  <si>
    <t>Farxiga/Forxiga</t>
  </si>
  <si>
    <t>Farxiga 1</t>
  </si>
  <si>
    <t>Farxiga 2</t>
  </si>
  <si>
    <t>Fasenra</t>
  </si>
  <si>
    <t>Benralizumab</t>
  </si>
  <si>
    <t>AstraZeneca Pharmaceuticals</t>
  </si>
  <si>
    <t>Benralizumab Asthma/Fasenra</t>
  </si>
  <si>
    <t>Fasenra 1</t>
  </si>
  <si>
    <t>Fasenra 2</t>
  </si>
  <si>
    <t>Gattex</t>
  </si>
  <si>
    <t>Teduglutide</t>
  </si>
  <si>
    <t>NPS Pharmaceuticals</t>
  </si>
  <si>
    <t>Gattex 1</t>
  </si>
  <si>
    <t>Gattex 2</t>
  </si>
  <si>
    <t>Genvoya</t>
  </si>
  <si>
    <t>Elviteg/Cob/Emtri/Tenof Alafen</t>
  </si>
  <si>
    <t>Genvoya revenue (TAF combo)</t>
  </si>
  <si>
    <t>Genvoya 1</t>
  </si>
  <si>
    <t>Genvoya 2</t>
  </si>
  <si>
    <t>Gilenya</t>
  </si>
  <si>
    <t>Eltrombopag Olamine</t>
  </si>
  <si>
    <t>Gilenya 1</t>
  </si>
  <si>
    <t>Gilenya 2</t>
  </si>
  <si>
    <t>Ibrance</t>
  </si>
  <si>
    <t>Palbociclib</t>
  </si>
  <si>
    <t>Pfizer</t>
  </si>
  <si>
    <t>Ibrance 1</t>
  </si>
  <si>
    <t>Ibrance 2</t>
  </si>
  <si>
    <t>Imbruvica</t>
  </si>
  <si>
    <t>Ibrutinib</t>
  </si>
  <si>
    <t>Pharmacyclics</t>
  </si>
  <si>
    <t>AbbVie</t>
  </si>
  <si>
    <t>ABBV</t>
  </si>
  <si>
    <t>Imbruvica 1</t>
  </si>
  <si>
    <t>Imbruvica 2</t>
  </si>
  <si>
    <t>Imbruvica 3</t>
  </si>
  <si>
    <t>Imbruvica 4</t>
  </si>
  <si>
    <t>Imfinzi</t>
  </si>
  <si>
    <t>Durvalumab</t>
  </si>
  <si>
    <t>AstraZeneca UK Limited</t>
  </si>
  <si>
    <t>Imfinzi (durvalumab)</t>
  </si>
  <si>
    <t>Imfinzi 1</t>
  </si>
  <si>
    <t>Imfinzi 2</t>
  </si>
  <si>
    <t>Umeclidinium Bromide</t>
  </si>
  <si>
    <t>Incruse</t>
  </si>
  <si>
    <t>Incruse  1</t>
  </si>
  <si>
    <t>Incruse  2</t>
  </si>
  <si>
    <t>Ingrezza</t>
  </si>
  <si>
    <t>Valbenazine Tosylate</t>
  </si>
  <si>
    <t>Neurocrine</t>
  </si>
  <si>
    <t>NBIX_US</t>
  </si>
  <si>
    <t>Ingrezza 1</t>
  </si>
  <si>
    <t>Inlyta</t>
  </si>
  <si>
    <t>Axitinib</t>
  </si>
  <si>
    <t xml:space="preserve">Inlyta </t>
  </si>
  <si>
    <t>Inlyta 1</t>
  </si>
  <si>
    <t>Inlyta 2</t>
  </si>
  <si>
    <t>Paliperidone Palmitate</t>
  </si>
  <si>
    <t>Invokana</t>
  </si>
  <si>
    <t>Canagliflozin</t>
  </si>
  <si>
    <t>Janssen Research &amp; Development</t>
  </si>
  <si>
    <t>Invokana 1</t>
  </si>
  <si>
    <t>Invokana 2</t>
  </si>
  <si>
    <t>Jakafi</t>
  </si>
  <si>
    <t>Ruxolitinib Phosphate</t>
  </si>
  <si>
    <t>Incyte</t>
  </si>
  <si>
    <t>INCY</t>
  </si>
  <si>
    <t>Jakafi 1</t>
  </si>
  <si>
    <t>Jakafi 2</t>
  </si>
  <si>
    <t>Jardiance</t>
  </si>
  <si>
    <t>Empagliflozin</t>
  </si>
  <si>
    <t xml:space="preserve">Boehringer Ingelheim </t>
  </si>
  <si>
    <t>Lilly</t>
  </si>
  <si>
    <t>LLY</t>
  </si>
  <si>
    <t>Jardiance 1</t>
  </si>
  <si>
    <t>Jardiance 2</t>
  </si>
  <si>
    <t>BI</t>
  </si>
  <si>
    <t>Jardiance 3</t>
  </si>
  <si>
    <t>Jardiance 4</t>
  </si>
  <si>
    <t>Kadcyla</t>
  </si>
  <si>
    <t>Kadcyla 1</t>
  </si>
  <si>
    <t>Kadcyla 2</t>
  </si>
  <si>
    <t>Keytruda</t>
  </si>
  <si>
    <t>Pembrolizumab</t>
  </si>
  <si>
    <t>Keytruda 1</t>
  </si>
  <si>
    <t>Keytruda 2</t>
  </si>
  <si>
    <t>Kyprolis</t>
  </si>
  <si>
    <t>Carfilzomib</t>
  </si>
  <si>
    <t>Onyx</t>
  </si>
  <si>
    <t>Kyprolis (carfilzomib)</t>
  </si>
  <si>
    <t>Kyprolis 1</t>
  </si>
  <si>
    <t>Kyprolis 2</t>
  </si>
  <si>
    <t>Latuda</t>
  </si>
  <si>
    <t>Lurasidone HCl</t>
  </si>
  <si>
    <t>Sunovion</t>
  </si>
  <si>
    <t>Sumitomo</t>
  </si>
  <si>
    <t>4506_JP</t>
  </si>
  <si>
    <t>Latuda 1</t>
  </si>
  <si>
    <t>Latuda 2</t>
  </si>
  <si>
    <t>Lenvima</t>
  </si>
  <si>
    <t>Lenvatinib Mesylate</t>
  </si>
  <si>
    <t>Eisai</t>
  </si>
  <si>
    <t>4523_JP</t>
  </si>
  <si>
    <t>Lenvima 1</t>
  </si>
  <si>
    <t>Lenvima 2</t>
  </si>
  <si>
    <t>Lenvima 3</t>
  </si>
  <si>
    <t>Linzess</t>
  </si>
  <si>
    <t>Linaclotide</t>
  </si>
  <si>
    <t>Forest Laboratories</t>
  </si>
  <si>
    <t>Linzess/Constella</t>
  </si>
  <si>
    <t>Linzess 1</t>
  </si>
  <si>
    <t>Linzess 2</t>
  </si>
  <si>
    <t>Lynparza</t>
  </si>
  <si>
    <t>Olaparib</t>
  </si>
  <si>
    <t>Lynparza 1</t>
  </si>
  <si>
    <t>Lynparza 2</t>
  </si>
  <si>
    <t>Lynparza 3</t>
  </si>
  <si>
    <t>Lynparza 4</t>
  </si>
  <si>
    <t>Mavyret</t>
  </si>
  <si>
    <t>Glecaprevir/Pibrentasvir</t>
  </si>
  <si>
    <t>Mavyret 1</t>
  </si>
  <si>
    <t>Mavyret 2</t>
  </si>
  <si>
    <t>Multaq</t>
  </si>
  <si>
    <t>Dronedarone HCl</t>
  </si>
  <si>
    <t>Multaq 1</t>
  </si>
  <si>
    <t>Multaq 2</t>
  </si>
  <si>
    <t>Myrbetriq</t>
  </si>
  <si>
    <t>Mirabegron</t>
  </si>
  <si>
    <t>Astellas Pharma</t>
  </si>
  <si>
    <t>Astellas</t>
  </si>
  <si>
    <t>4503_JP</t>
  </si>
  <si>
    <t>Mirabegron (Betanis/Myrbetriq/Betmiga)</t>
  </si>
  <si>
    <t>Myrbetriq 1</t>
  </si>
  <si>
    <t>Myrbetriq 2</t>
  </si>
  <si>
    <t>Ninlaro</t>
  </si>
  <si>
    <t>Ixazomib Citrate</t>
  </si>
  <si>
    <t>Millenium Pharmaceuticals</t>
  </si>
  <si>
    <t>Ninlaro 1</t>
  </si>
  <si>
    <t>Ninlaro 2</t>
  </si>
  <si>
    <t>Northera</t>
  </si>
  <si>
    <t>Droxidopa</t>
  </si>
  <si>
    <t>Chelsea Therapeutics</t>
  </si>
  <si>
    <t>Lundbeck</t>
  </si>
  <si>
    <t>LUN_DK</t>
  </si>
  <si>
    <t>Northera 1</t>
  </si>
  <si>
    <t>Northera 2</t>
  </si>
  <si>
    <t>Northera 3</t>
  </si>
  <si>
    <t>NPlate</t>
  </si>
  <si>
    <t>Romiplostim</t>
  </si>
  <si>
    <t>Nplate (romiplostim)</t>
  </si>
  <si>
    <t>NPlate 1</t>
  </si>
  <si>
    <t>NPlate 2</t>
  </si>
  <si>
    <t>Nucala</t>
  </si>
  <si>
    <t>Mepolizumab</t>
  </si>
  <si>
    <t>Nucala 1</t>
  </si>
  <si>
    <t>Nucala 2</t>
  </si>
  <si>
    <t>Nuplazid</t>
  </si>
  <si>
    <t>Pimavanserin Tartrate</t>
  </si>
  <si>
    <t>Acadia Pharmaceuticals</t>
  </si>
  <si>
    <t>Acadia</t>
  </si>
  <si>
    <t>ACAD_US</t>
  </si>
  <si>
    <t>Nuplazid 1</t>
  </si>
  <si>
    <t>Nuplazid 2</t>
  </si>
  <si>
    <t>Nuplazid 3</t>
  </si>
  <si>
    <t>Ocrevus</t>
  </si>
  <si>
    <t>Ocrelizumab</t>
  </si>
  <si>
    <t>Ocrevus (Ocrelizumab)</t>
  </si>
  <si>
    <t>Ocrevus 1</t>
  </si>
  <si>
    <t>Ocrevus 2</t>
  </si>
  <si>
    <t>Ofev</t>
  </si>
  <si>
    <t>Nintedanib Esylate</t>
  </si>
  <si>
    <t>Private</t>
  </si>
  <si>
    <t>Ofev 1</t>
  </si>
  <si>
    <t>Opdivo</t>
  </si>
  <si>
    <t>Nivolumab</t>
  </si>
  <si>
    <t>Opdivo 1</t>
  </si>
  <si>
    <t>Opdivo 2</t>
  </si>
  <si>
    <t>Opsumit</t>
  </si>
  <si>
    <t>Macitentan</t>
  </si>
  <si>
    <t>Actelion Pharmaceuticals</t>
  </si>
  <si>
    <t>Opsumit 1</t>
  </si>
  <si>
    <t>Opsumit 2</t>
  </si>
  <si>
    <t>Otezla</t>
  </si>
  <si>
    <t>Apremilast</t>
  </si>
  <si>
    <t>Celgene</t>
  </si>
  <si>
    <t>Otezla (apremilast)</t>
  </si>
  <si>
    <t>Otezla 1</t>
  </si>
  <si>
    <t>Otezla 2</t>
  </si>
  <si>
    <t>Semaglutide</t>
  </si>
  <si>
    <t>Novo Nordisk</t>
  </si>
  <si>
    <t>NOVOB_DK</t>
  </si>
  <si>
    <t>Ozempic</t>
  </si>
  <si>
    <t>Perjeta</t>
  </si>
  <si>
    <t>Pertuzumab</t>
  </si>
  <si>
    <t xml:space="preserve">Perjeta     </t>
  </si>
  <si>
    <t>Perjeta 1</t>
  </si>
  <si>
    <t>Perjeta 2</t>
  </si>
  <si>
    <t>Pomalidomide</t>
  </si>
  <si>
    <t>Pradaxa</t>
  </si>
  <si>
    <t>Dabigatran Etexilate Mesylate</t>
  </si>
  <si>
    <t xml:space="preserve">BI </t>
  </si>
  <si>
    <t>Pradaxa 1</t>
  </si>
  <si>
    <t>Praluent</t>
  </si>
  <si>
    <t>Alirocumab</t>
  </si>
  <si>
    <t>Praluent 1</t>
  </si>
  <si>
    <t>Praluent 2</t>
  </si>
  <si>
    <t>Denosumab</t>
  </si>
  <si>
    <t>Prolia (denosumab)</t>
  </si>
  <si>
    <t>Total1</t>
  </si>
  <si>
    <t>Xgeva (denosumab)</t>
  </si>
  <si>
    <t>Total2</t>
  </si>
  <si>
    <t>Xgeva/Prolia</t>
  </si>
  <si>
    <t>Total3</t>
  </si>
  <si>
    <t>US1</t>
  </si>
  <si>
    <t>US2</t>
  </si>
  <si>
    <t>US3</t>
  </si>
  <si>
    <t>Promacta</t>
  </si>
  <si>
    <t>Royalty Pharma</t>
  </si>
  <si>
    <t>Promacta 1</t>
  </si>
  <si>
    <t>Promacta 2</t>
  </si>
  <si>
    <t>Promacta 3</t>
  </si>
  <si>
    <t>Promacta 4</t>
  </si>
  <si>
    <t>Repatha</t>
  </si>
  <si>
    <t>Evolocumab</t>
  </si>
  <si>
    <t>Repatha (evolocumab)</t>
  </si>
  <si>
    <t>Repatha 1</t>
  </si>
  <si>
    <t>Repatha 2</t>
  </si>
  <si>
    <t>Rexulti</t>
  </si>
  <si>
    <t>Brexpiprazole</t>
  </si>
  <si>
    <t>Otsuka Pharmaceutical</t>
  </si>
  <si>
    <t>Otsuka</t>
  </si>
  <si>
    <t>4578_JP</t>
  </si>
  <si>
    <t>Rexulti 1</t>
  </si>
  <si>
    <t>Rexulti 2</t>
  </si>
  <si>
    <t>Rexulti 3</t>
  </si>
  <si>
    <t>Rexulti 4</t>
  </si>
  <si>
    <t>Rinvoq</t>
  </si>
  <si>
    <t>Upadacitinib</t>
  </si>
  <si>
    <t>Abbvie</t>
  </si>
  <si>
    <t>Rinvoq (upadacitinib)</t>
  </si>
  <si>
    <t>Rinvoq 1</t>
  </si>
  <si>
    <t>Rinvoq 2</t>
  </si>
  <si>
    <t>Simponi</t>
  </si>
  <si>
    <t>Golimumab</t>
  </si>
  <si>
    <t>Centocor Ortho Biotech</t>
  </si>
  <si>
    <t>Simponi 1</t>
  </si>
  <si>
    <t>Simponi 2</t>
  </si>
  <si>
    <t>Skyrizi</t>
  </si>
  <si>
    <t>Skyrizi (Risankizumab)</t>
  </si>
  <si>
    <t>Skyrizi 1</t>
  </si>
  <si>
    <t>Skyrizi 2</t>
  </si>
  <si>
    <t>Stelara</t>
  </si>
  <si>
    <t>Ustekinumab</t>
  </si>
  <si>
    <t>Stelara 1</t>
  </si>
  <si>
    <t>Stelara 2</t>
  </si>
  <si>
    <t>Tagrisso</t>
  </si>
  <si>
    <t>Osimertinib Mesylate</t>
  </si>
  <si>
    <t>Tagrisso 1</t>
  </si>
  <si>
    <t>Tagrisso 2</t>
  </si>
  <si>
    <t>Taltz</t>
  </si>
  <si>
    <t>Ixekizumab</t>
  </si>
  <si>
    <t>Taltz 1</t>
  </si>
  <si>
    <t>Taltz 2</t>
  </si>
  <si>
    <t>Tecentriq</t>
  </si>
  <si>
    <t>Atezolizumab</t>
  </si>
  <si>
    <t>Tecentriq 1</t>
  </si>
  <si>
    <t>Tecentriq 2</t>
  </si>
  <si>
    <t>Tecfidera</t>
  </si>
  <si>
    <t>Dimethyl Fumarate</t>
  </si>
  <si>
    <t xml:space="preserve">Biogen </t>
  </si>
  <si>
    <t>Biogen</t>
  </si>
  <si>
    <t>BIIB</t>
  </si>
  <si>
    <t>Tecfidera revenues</t>
  </si>
  <si>
    <t>Tecfidera 1</t>
  </si>
  <si>
    <t>Tecfidera US revenues</t>
  </si>
  <si>
    <t>Tecfidera 2</t>
  </si>
  <si>
    <t>Tivicay</t>
  </si>
  <si>
    <t>Dolutegravir Sodium</t>
  </si>
  <si>
    <t>Tivicay 1</t>
  </si>
  <si>
    <t>Tivicay 2</t>
  </si>
  <si>
    <t>Toujeo</t>
  </si>
  <si>
    <t>Insulin Glargine Recombinant</t>
  </si>
  <si>
    <t>Toujeo 1</t>
  </si>
  <si>
    <t>Toujeo 2</t>
  </si>
  <si>
    <t>Toviaz</t>
  </si>
  <si>
    <t>Toviaz 1</t>
  </si>
  <si>
    <t>Toviaz 2</t>
  </si>
  <si>
    <t>Tradjenta</t>
  </si>
  <si>
    <t>Linagliptin</t>
  </si>
  <si>
    <t>Trajenta</t>
  </si>
  <si>
    <t>Tradjenta 1</t>
  </si>
  <si>
    <t>Tradjenta 2</t>
  </si>
  <si>
    <t>Tradjenta 3</t>
  </si>
  <si>
    <t>Tremfya</t>
  </si>
  <si>
    <t>Guselkumab</t>
  </si>
  <si>
    <t>J&amp;J</t>
  </si>
  <si>
    <t>Tremfya 1</t>
  </si>
  <si>
    <t>Tremfya 2</t>
  </si>
  <si>
    <t>Tresiba</t>
  </si>
  <si>
    <t>Insulin Degludec</t>
  </si>
  <si>
    <t>Tresiba 1</t>
  </si>
  <si>
    <t>Tresiba 2</t>
  </si>
  <si>
    <t>Trikafta</t>
  </si>
  <si>
    <t>Elexacaftor, Ivacaftor, Texacaftor; Ivacaftor</t>
  </si>
  <si>
    <t>Vertex</t>
  </si>
  <si>
    <t>VRTX</t>
  </si>
  <si>
    <t>Triple combo / Trikafta sales</t>
  </si>
  <si>
    <t>Trikafta 1</t>
  </si>
  <si>
    <t>Triple combo U.S. sales / Trikafta</t>
  </si>
  <si>
    <t>Trikafta 2</t>
  </si>
  <si>
    <t>Vortioxetine Hydrobromide</t>
  </si>
  <si>
    <t>Brintellix/Trintellix</t>
  </si>
  <si>
    <t>Trulicity</t>
  </si>
  <si>
    <t>Dulaglutide</t>
  </si>
  <si>
    <t>Eli Lilly</t>
  </si>
  <si>
    <t>Trulicity 1</t>
  </si>
  <si>
    <t>Trulicity 2</t>
  </si>
  <si>
    <t>Uptravi</t>
  </si>
  <si>
    <t>Selexipag</t>
  </si>
  <si>
    <t>Uptravi 1</t>
  </si>
  <si>
    <t>Uptravi 2</t>
  </si>
  <si>
    <t>4516_JP</t>
  </si>
  <si>
    <t>Uptravi 3</t>
  </si>
  <si>
    <t>Venclexta</t>
  </si>
  <si>
    <t>Venetoclax</t>
  </si>
  <si>
    <t>Venclexta/venetoclax</t>
  </si>
  <si>
    <t>Venclexta 1</t>
  </si>
  <si>
    <t>Venclexta 2</t>
  </si>
  <si>
    <t>Verzenio</t>
  </si>
  <si>
    <t>Abemaciclib</t>
  </si>
  <si>
    <t>Verzenio 1</t>
  </si>
  <si>
    <t>Verzenio 2</t>
  </si>
  <si>
    <t>Victoza</t>
  </si>
  <si>
    <t>Liraglutide</t>
  </si>
  <si>
    <t>Victoza 1</t>
  </si>
  <si>
    <t>Victoza 2</t>
  </si>
  <si>
    <t>Vimpat</t>
  </si>
  <si>
    <t>Lacosamide</t>
  </si>
  <si>
    <t>Schwarz Biosciences</t>
  </si>
  <si>
    <t>Vimpat revenue</t>
  </si>
  <si>
    <t>Vimpat 1</t>
  </si>
  <si>
    <t>Vimpat 2</t>
  </si>
  <si>
    <t>Vraylar</t>
  </si>
  <si>
    <t>Cariprazine HCl</t>
  </si>
  <si>
    <t>Vraylar 1</t>
  </si>
  <si>
    <t>Vraylar 2</t>
  </si>
  <si>
    <t>Tafamidis Meglumine</t>
  </si>
  <si>
    <t>Vyndaqel (tafamidis meglumine)</t>
  </si>
  <si>
    <t>Xarelto</t>
  </si>
  <si>
    <t>Rivaroxaban</t>
  </si>
  <si>
    <t>Johnson &amp; Johnson</t>
  </si>
  <si>
    <t>Xarelto 1</t>
  </si>
  <si>
    <t>Xarelto 2</t>
  </si>
  <si>
    <t>Xarelto 3</t>
  </si>
  <si>
    <t>Xeljanz</t>
  </si>
  <si>
    <t>Tofacitnib Citrate</t>
  </si>
  <si>
    <t>Xeljanz 1</t>
  </si>
  <si>
    <t>Xeljanz 2</t>
  </si>
  <si>
    <t>Xiidra</t>
  </si>
  <si>
    <t>Lifitegrast</t>
  </si>
  <si>
    <t>Shire Development</t>
  </si>
  <si>
    <t>Xiidra 1</t>
  </si>
  <si>
    <t>Xiidra 2</t>
  </si>
  <si>
    <t>Xtandi</t>
  </si>
  <si>
    <t>Enzalutamide</t>
  </si>
  <si>
    <t>Medivation</t>
  </si>
  <si>
    <t>Pfizer/Astellas</t>
  </si>
  <si>
    <t>Xtandi 1</t>
  </si>
  <si>
    <t>Xtandi 2</t>
  </si>
  <si>
    <t>Xtandi 3</t>
  </si>
  <si>
    <t>Reports</t>
  </si>
  <si>
    <t>Xtandi Global (Astellas Report)</t>
  </si>
  <si>
    <t>Xtandi 4</t>
  </si>
  <si>
    <t>Xtandi 5</t>
  </si>
  <si>
    <t>Xtandi 6</t>
  </si>
  <si>
    <t>Yervoy</t>
  </si>
  <si>
    <t>Ipilimumab</t>
  </si>
  <si>
    <t>Yervoy 1</t>
  </si>
  <si>
    <t>Yervoy 2</t>
  </si>
  <si>
    <t>Actemra WW</t>
  </si>
  <si>
    <t>Actemra US</t>
  </si>
  <si>
    <t>Actemra Ex-US</t>
  </si>
  <si>
    <t>Adempas WW</t>
  </si>
  <si>
    <t>Adempas US</t>
  </si>
  <si>
    <t>Adempas Ex-US</t>
  </si>
  <si>
    <t>Aimovig WW</t>
  </si>
  <si>
    <t>Aimovig US</t>
  </si>
  <si>
    <t>Aimovig Ex-US</t>
  </si>
  <si>
    <t>Aristada WW</t>
  </si>
  <si>
    <t>Aristada US</t>
  </si>
  <si>
    <t>Aristada Ex-US</t>
  </si>
  <si>
    <t>Aubagio WW</t>
  </si>
  <si>
    <t>Aubagio US</t>
  </si>
  <si>
    <t>Aubagio Ex-US</t>
  </si>
  <si>
    <t>Austedo WW</t>
  </si>
  <si>
    <t>Austedo US</t>
  </si>
  <si>
    <t>Austedo Ex-US</t>
  </si>
  <si>
    <t>Biktarvy WW</t>
  </si>
  <si>
    <t>Biktarvy US</t>
  </si>
  <si>
    <t>Biktarvy Ex-US</t>
  </si>
  <si>
    <t>Breo Ellipta WW</t>
  </si>
  <si>
    <t>Breo Ellipta US</t>
  </si>
  <si>
    <t>Breo Ellipta Ex-US</t>
  </si>
  <si>
    <t>Brilinta WW</t>
  </si>
  <si>
    <t>Brilinta US</t>
  </si>
  <si>
    <t>Brilinta Ex-US</t>
  </si>
  <si>
    <t>Calquence WW</t>
  </si>
  <si>
    <t>Calquence US</t>
  </si>
  <si>
    <t>Calquence Ex-US</t>
  </si>
  <si>
    <t>Cimzia WW</t>
  </si>
  <si>
    <t>Cimzia US</t>
  </si>
  <si>
    <t>Cimzia Ex-US</t>
  </si>
  <si>
    <t>Cosentyx WW</t>
  </si>
  <si>
    <t>Cosentyx US</t>
  </si>
  <si>
    <t>Cosentyx Ex-US</t>
  </si>
  <si>
    <t>Darzalex WW</t>
  </si>
  <si>
    <t>Darzalex US</t>
  </si>
  <si>
    <t>Darzalex Ex-US</t>
  </si>
  <si>
    <t>Dupixent WW</t>
  </si>
  <si>
    <t>Dupixent US</t>
  </si>
  <si>
    <t>Dupixent Ex-US</t>
  </si>
  <si>
    <t>Eliquis WW</t>
  </si>
  <si>
    <t>Eliquis US</t>
  </si>
  <si>
    <t>Eliquis Ex-US</t>
  </si>
  <si>
    <t>Entresto WW</t>
  </si>
  <si>
    <t>Entresto US</t>
  </si>
  <si>
    <t>Entresto Ex-US</t>
  </si>
  <si>
    <t>Entyvio WW</t>
  </si>
  <si>
    <t>Entyvio US</t>
  </si>
  <si>
    <t>Entyvio Ex-US</t>
  </si>
  <si>
    <t>Erleada WW</t>
  </si>
  <si>
    <t>Erleada US</t>
  </si>
  <si>
    <t>Erleada Ex-US</t>
  </si>
  <si>
    <t>Esbriet WW</t>
  </si>
  <si>
    <t>Esbriet US</t>
  </si>
  <si>
    <t>Esbriet Ex-US</t>
  </si>
  <si>
    <t>Eylea WW</t>
  </si>
  <si>
    <t>Eylea US</t>
  </si>
  <si>
    <t>Eylea Ex-US</t>
  </si>
  <si>
    <t>Farxiga WW</t>
  </si>
  <si>
    <t>Farxiga US</t>
  </si>
  <si>
    <t>Farxiga Ex-US</t>
  </si>
  <si>
    <t>Fasenra WW</t>
  </si>
  <si>
    <t>Fasenra US</t>
  </si>
  <si>
    <t>Fasenra Ex-US</t>
  </si>
  <si>
    <t>Gattex WW</t>
  </si>
  <si>
    <t>Gattex US</t>
  </si>
  <si>
    <t>Gattex Ex-US</t>
  </si>
  <si>
    <t>Genvoya WW</t>
  </si>
  <si>
    <t>Genvoya US</t>
  </si>
  <si>
    <t>Genvoya Ex-US</t>
  </si>
  <si>
    <t>Gilenya WW</t>
  </si>
  <si>
    <t>Gilenya US</t>
  </si>
  <si>
    <t>Gilenya Ex-US</t>
  </si>
  <si>
    <t>Ibrance WW</t>
  </si>
  <si>
    <t>Ibrance US</t>
  </si>
  <si>
    <t>Ibrance Ex-US</t>
  </si>
  <si>
    <t>Imbruvica WW</t>
  </si>
  <si>
    <t>Imbruvica US</t>
  </si>
  <si>
    <t>Imbruvica Ex-US</t>
  </si>
  <si>
    <t>Imfinzi WW</t>
  </si>
  <si>
    <t>Imfinzi US</t>
  </si>
  <si>
    <t>Imfinzi Ex-US</t>
  </si>
  <si>
    <t>Incruse WW</t>
  </si>
  <si>
    <t>Incruse US</t>
  </si>
  <si>
    <t>Incruse Ex-US</t>
  </si>
  <si>
    <t>Ingrezza WW</t>
  </si>
  <si>
    <t>Ingrezza US</t>
  </si>
  <si>
    <t>Ingrezza Ex-US</t>
  </si>
  <si>
    <t>Inlyta WW</t>
  </si>
  <si>
    <t>Inlyta US</t>
  </si>
  <si>
    <t>Inlyta Ex-US</t>
  </si>
  <si>
    <t>Invokana WW</t>
  </si>
  <si>
    <t>Invokana US</t>
  </si>
  <si>
    <t>Invokana Ex-US</t>
  </si>
  <si>
    <t>Jakafi WW</t>
  </si>
  <si>
    <t>Jakafi US</t>
  </si>
  <si>
    <t>Jakafi Ex-US</t>
  </si>
  <si>
    <t>Jardiance WW</t>
  </si>
  <si>
    <t>Jardiance US</t>
  </si>
  <si>
    <t>Jardiance Ex-US</t>
  </si>
  <si>
    <t>Kadcyla WW</t>
  </si>
  <si>
    <t>Kadcyla US</t>
  </si>
  <si>
    <t>Kadcyla Ex-US</t>
  </si>
  <si>
    <t>Keytruda WW</t>
  </si>
  <si>
    <t>Keytruda US</t>
  </si>
  <si>
    <t>Keytruda Ex-US</t>
  </si>
  <si>
    <t>Kyprolis WW</t>
  </si>
  <si>
    <t>Kyprolis US</t>
  </si>
  <si>
    <t>Kyprolis Ex-US</t>
  </si>
  <si>
    <t>Latuda WW</t>
  </si>
  <si>
    <t>Latuda US</t>
  </si>
  <si>
    <t>Latuda Ex-US</t>
  </si>
  <si>
    <t>Lenvima WW</t>
  </si>
  <si>
    <t>Lenvima US</t>
  </si>
  <si>
    <t>Lenvima Ex-US</t>
  </si>
  <si>
    <t>Linzess WW</t>
  </si>
  <si>
    <t>Linzess US</t>
  </si>
  <si>
    <t>Linzess Ex-US</t>
  </si>
  <si>
    <t>Lynparza WW</t>
  </si>
  <si>
    <t>Lynparza US</t>
  </si>
  <si>
    <t>Lynparza Ex-US</t>
  </si>
  <si>
    <t>Mavyret WW</t>
  </si>
  <si>
    <t>Mavyret US</t>
  </si>
  <si>
    <t>Mavyret Ex-US</t>
  </si>
  <si>
    <t>Multaq WW</t>
  </si>
  <si>
    <t>Multaq US</t>
  </si>
  <si>
    <t>Multaq Ex-US</t>
  </si>
  <si>
    <t>Myrbetriq WW</t>
  </si>
  <si>
    <t>Myrbetriq US</t>
  </si>
  <si>
    <t>Myrbetriq Ex-US</t>
  </si>
  <si>
    <t>Ninlaro WW</t>
  </si>
  <si>
    <t>Ninlaro US</t>
  </si>
  <si>
    <t>Ninlaro Ex-US</t>
  </si>
  <si>
    <t>Northera WW</t>
  </si>
  <si>
    <t>Northera US</t>
  </si>
  <si>
    <t>Northera Ex-US</t>
  </si>
  <si>
    <t>NPlate WW</t>
  </si>
  <si>
    <t>NPlate US</t>
  </si>
  <si>
    <t>NPlate Ex-US</t>
  </si>
  <si>
    <t>Nucala WW</t>
  </si>
  <si>
    <t>Nucala US</t>
  </si>
  <si>
    <t>Nucala Ex-US</t>
  </si>
  <si>
    <t>Nuplazid WW</t>
  </si>
  <si>
    <t>Nuplazid US</t>
  </si>
  <si>
    <t>Nuplazid Ex-US</t>
  </si>
  <si>
    <t>Ocrevus WW</t>
  </si>
  <si>
    <t>Ocrevus US</t>
  </si>
  <si>
    <t>Ocrevus Ex-US</t>
  </si>
  <si>
    <t>Ofev WW</t>
  </si>
  <si>
    <t>Ofev US</t>
  </si>
  <si>
    <t>Ofev Ex-US</t>
  </si>
  <si>
    <t>Opdivo WW</t>
  </si>
  <si>
    <t>Opdivo US</t>
  </si>
  <si>
    <t>Opdivo Ex-US</t>
  </si>
  <si>
    <t>Opsumit WW</t>
  </si>
  <si>
    <t>Opsumit US</t>
  </si>
  <si>
    <t>Opsumit Ex-US</t>
  </si>
  <si>
    <t>Otezla WW</t>
  </si>
  <si>
    <t>Otezla US</t>
  </si>
  <si>
    <t>Otezla Ex-US</t>
  </si>
  <si>
    <t>Perjeta WW</t>
  </si>
  <si>
    <t>Perjeta US</t>
  </si>
  <si>
    <t>Perjeta Ex-US</t>
  </si>
  <si>
    <t>Pradaxa WW</t>
  </si>
  <si>
    <t>Pradaxa US</t>
  </si>
  <si>
    <t>Pradaxa Ex-US</t>
  </si>
  <si>
    <t>Praluent WW</t>
  </si>
  <si>
    <t>Praluent US</t>
  </si>
  <si>
    <t>Praluent Ex-US</t>
  </si>
  <si>
    <t>Promacta WW</t>
  </si>
  <si>
    <t>Promacta US</t>
  </si>
  <si>
    <t>Promacta Ex-US</t>
  </si>
  <si>
    <t>Repatha WW</t>
  </si>
  <si>
    <t>Repatha US</t>
  </si>
  <si>
    <t>Repatha Ex-US</t>
  </si>
  <si>
    <t>Rexulti WW</t>
  </si>
  <si>
    <t>Rexulti US</t>
  </si>
  <si>
    <t>Rexulti Ex-US</t>
  </si>
  <si>
    <t>Rinvoq WW</t>
  </si>
  <si>
    <t>Rinvoq US</t>
  </si>
  <si>
    <t>Rinvoq Ex-US</t>
  </si>
  <si>
    <t>Simponi WW</t>
  </si>
  <si>
    <t>Simponi US</t>
  </si>
  <si>
    <t>Simponi Ex-US</t>
  </si>
  <si>
    <t>Skyrizi WW</t>
  </si>
  <si>
    <t>Skyrizi US</t>
  </si>
  <si>
    <t>Skyrizi Ex-US</t>
  </si>
  <si>
    <t>Stelara WW</t>
  </si>
  <si>
    <t>Stelara US</t>
  </si>
  <si>
    <t>Stelara Ex-US</t>
  </si>
  <si>
    <t>Tagrisso WW</t>
  </si>
  <si>
    <t>Tagrisso US</t>
  </si>
  <si>
    <t>Tagrisso Ex-US</t>
  </si>
  <si>
    <t>Taltz WW</t>
  </si>
  <si>
    <t>Taltz US</t>
  </si>
  <si>
    <t>Taltz Ex-US</t>
  </si>
  <si>
    <t>Tecentriq WW</t>
  </si>
  <si>
    <t>Tecentriq US</t>
  </si>
  <si>
    <t>Tecentriq Ex-US</t>
  </si>
  <si>
    <t>Tecfidera WW</t>
  </si>
  <si>
    <t>Tecfidera US</t>
  </si>
  <si>
    <t>Tecfidera Ex-US</t>
  </si>
  <si>
    <t>Tivicay WW</t>
  </si>
  <si>
    <t>Tivicay US</t>
  </si>
  <si>
    <t>Tivicay Ex-US</t>
  </si>
  <si>
    <t>Toujeo WW</t>
  </si>
  <si>
    <t>Toujeo US</t>
  </si>
  <si>
    <t>Toujeo Ex-US</t>
  </si>
  <si>
    <t>Toviaz WW</t>
  </si>
  <si>
    <t>Toviaz US</t>
  </si>
  <si>
    <t>Toviaz Ex-US</t>
  </si>
  <si>
    <t>Tradjenta WW</t>
  </si>
  <si>
    <t>Tradjenta US</t>
  </si>
  <si>
    <t>Tradjenta Ex-US</t>
  </si>
  <si>
    <t>Tremfya WW</t>
  </si>
  <si>
    <t>Tremfya US</t>
  </si>
  <si>
    <t>Tremfya Ex-US</t>
  </si>
  <si>
    <t>Tresiba WW</t>
  </si>
  <si>
    <t>Tresiba US</t>
  </si>
  <si>
    <t>Tresiba Ex-US</t>
  </si>
  <si>
    <t>Trikafta WW</t>
  </si>
  <si>
    <t>Trikafta US</t>
  </si>
  <si>
    <t>Trikafta Ex-US</t>
  </si>
  <si>
    <t>Trulicity WW</t>
  </si>
  <si>
    <t>Trulicity US</t>
  </si>
  <si>
    <t>Trulicity Ex-US</t>
  </si>
  <si>
    <t>Uptravi WW</t>
  </si>
  <si>
    <t>Uptravi US</t>
  </si>
  <si>
    <t>Uptravi Ex-US</t>
  </si>
  <si>
    <t>Venclexta WW</t>
  </si>
  <si>
    <t>Venclexta US</t>
  </si>
  <si>
    <t>Venclexta Ex-US</t>
  </si>
  <si>
    <t>Verzenio WW</t>
  </si>
  <si>
    <t>Verzenio US</t>
  </si>
  <si>
    <t>Verzenio Ex-US</t>
  </si>
  <si>
    <t>Victoza WW</t>
  </si>
  <si>
    <t>Victoza US</t>
  </si>
  <si>
    <t>Victoza Ex-US</t>
  </si>
  <si>
    <t>Vimpat WW</t>
  </si>
  <si>
    <t>Vimpat US</t>
  </si>
  <si>
    <t>Vimpat Ex-US</t>
  </si>
  <si>
    <t>Vraylar WW</t>
  </si>
  <si>
    <t>Vraylar US</t>
  </si>
  <si>
    <t>Vraylar Ex-US</t>
  </si>
  <si>
    <t>Xarelto WW</t>
  </si>
  <si>
    <t>Xarelto US</t>
  </si>
  <si>
    <t>Xarelto Ex-US</t>
  </si>
  <si>
    <t>Xeljanz WW</t>
  </si>
  <si>
    <t>Xeljanz US</t>
  </si>
  <si>
    <t>Xeljanz Ex-US</t>
  </si>
  <si>
    <t>Xiidra WW</t>
  </si>
  <si>
    <t>Xiidra US</t>
  </si>
  <si>
    <t>Xiidra Ex-US</t>
  </si>
  <si>
    <t>Xtandi WW</t>
  </si>
  <si>
    <t>Xtandi US</t>
  </si>
  <si>
    <t>Xtandi Ex-US</t>
  </si>
  <si>
    <t>Yervoy WW</t>
  </si>
  <si>
    <t>Yervoy US</t>
  </si>
  <si>
    <t>Yervoy Ex-US</t>
  </si>
  <si>
    <t>ID</t>
  </si>
  <si>
    <t>formula</t>
  </si>
  <si>
    <t>Actemra1</t>
  </si>
  <si>
    <t>Actemra2</t>
  </si>
  <si>
    <t>Adempas1+Adempas2</t>
  </si>
  <si>
    <t>Adempas1</t>
  </si>
  <si>
    <t>Adempas2</t>
  </si>
  <si>
    <t>Aimovig1</t>
  </si>
  <si>
    <t>Aimovig2</t>
  </si>
  <si>
    <t>Aimovig1-Aimovig2</t>
  </si>
  <si>
    <t>Aristada1</t>
  </si>
  <si>
    <t>Aubagio1</t>
  </si>
  <si>
    <t>Aubagio2</t>
  </si>
  <si>
    <t>Aubagio1-Aubagio2</t>
  </si>
  <si>
    <t>Austedo1</t>
  </si>
  <si>
    <t>Austedo2</t>
  </si>
  <si>
    <t>Austedo1-Austedo2</t>
  </si>
  <si>
    <t>Biktarvy1</t>
  </si>
  <si>
    <t>Biktarvy2</t>
  </si>
  <si>
    <t>Biktarvy1-Biktarvy2</t>
  </si>
  <si>
    <t>BreoEllipta1</t>
  </si>
  <si>
    <t>BreoEllipta2</t>
  </si>
  <si>
    <t>BreoEllipta1-BreoEllipta2</t>
  </si>
  <si>
    <t>Brilinta1</t>
  </si>
  <si>
    <t>Brilinta2</t>
  </si>
  <si>
    <t>Brilinta1-Brilinta2</t>
  </si>
  <si>
    <t>Calquence1</t>
  </si>
  <si>
    <t>Calquence2</t>
  </si>
  <si>
    <t>Calquence1-Calquence2</t>
  </si>
  <si>
    <t>Cimzia1</t>
  </si>
  <si>
    <t>Cimzia2</t>
  </si>
  <si>
    <t>Cimzia1-Cimzia2</t>
  </si>
  <si>
    <t>Cosentyx1</t>
  </si>
  <si>
    <t>Cosentyx2</t>
  </si>
  <si>
    <t>Cosentyx1-Cosentyx2</t>
  </si>
  <si>
    <t>Darzalex1</t>
  </si>
  <si>
    <t>Darzalex2</t>
  </si>
  <si>
    <t>Darzalex1-Darzalex2</t>
  </si>
  <si>
    <t>Dupixent1+Dupixent2</t>
  </si>
  <si>
    <t>Dupixent2</t>
  </si>
  <si>
    <t>Dupixent1</t>
  </si>
  <si>
    <t>Eliquis1</t>
  </si>
  <si>
    <t>Eliquis2</t>
  </si>
  <si>
    <t>Eliquis1-Eliquis2</t>
  </si>
  <si>
    <t>Entresto1</t>
  </si>
  <si>
    <t>Entresto2</t>
  </si>
  <si>
    <t>Entresto1-Entresto2</t>
  </si>
  <si>
    <t>Entyvio1</t>
  </si>
  <si>
    <t>Entyvio2</t>
  </si>
  <si>
    <t>Entyvio1-Entyvio2</t>
  </si>
  <si>
    <t>Erleada1</t>
  </si>
  <si>
    <t>Erleada2</t>
  </si>
  <si>
    <t>Erleada1-Erleada2</t>
  </si>
  <si>
    <t>Esbriet1</t>
  </si>
  <si>
    <t>Esbriet2</t>
  </si>
  <si>
    <t>Esbriet1-Esbriet2</t>
  </si>
  <si>
    <t>Eylea3</t>
  </si>
  <si>
    <t>Eylea4</t>
  </si>
  <si>
    <t>Eylea3-Eylea4</t>
  </si>
  <si>
    <t>Farxiga1</t>
  </si>
  <si>
    <t>Farxiga2</t>
  </si>
  <si>
    <t>Farxiga1-Farxiga2</t>
  </si>
  <si>
    <t>Fasenra1</t>
  </si>
  <si>
    <t>Fasenra2</t>
  </si>
  <si>
    <t>Fasenra1-Fasenra2</t>
  </si>
  <si>
    <t>Gattex1</t>
  </si>
  <si>
    <t>Gattex2</t>
  </si>
  <si>
    <t>Gattex1-Gattex2</t>
  </si>
  <si>
    <t>Genvoya1</t>
  </si>
  <si>
    <t>Genvoya2</t>
  </si>
  <si>
    <t>Genvoya1-Genvoya2</t>
  </si>
  <si>
    <t>Gilenya1</t>
  </si>
  <si>
    <t>Gilenya2</t>
  </si>
  <si>
    <t>Gilenya1-Gilenya2</t>
  </si>
  <si>
    <t>Ibrance1</t>
  </si>
  <si>
    <t>Ibrance2</t>
  </si>
  <si>
    <t>Ibrance1-Ibrance2</t>
  </si>
  <si>
    <t>Imbruvica1+Imbruvica3</t>
  </si>
  <si>
    <t>Imbruvica2+Imbruvica4</t>
  </si>
  <si>
    <t>Imbruvica1+Imbruvica3-Imbruvica2+Imbruvica4</t>
  </si>
  <si>
    <t>Imfinzi1</t>
  </si>
  <si>
    <t>Imfinzi2</t>
  </si>
  <si>
    <t>Imfinzi1-Imfinzi2</t>
  </si>
  <si>
    <t>Incruse1</t>
  </si>
  <si>
    <t>Incruse2</t>
  </si>
  <si>
    <t>Incruse1-Incruse2</t>
  </si>
  <si>
    <t>Ingrezza1</t>
  </si>
  <si>
    <t>Inlyta1</t>
  </si>
  <si>
    <t>Inlyta2</t>
  </si>
  <si>
    <t>Inlyta1-Inlyta2</t>
  </si>
  <si>
    <t>Invokana1</t>
  </si>
  <si>
    <t>Invokana2</t>
  </si>
  <si>
    <t>Invokana1-Invokana2</t>
  </si>
  <si>
    <t>Jakafi1</t>
  </si>
  <si>
    <t>Jakafi2</t>
  </si>
  <si>
    <t>Jakafi1-Jakafi2</t>
  </si>
  <si>
    <t>Jardiance1+Jardiance3</t>
  </si>
  <si>
    <t>Jardiance2+Jardiance4</t>
  </si>
  <si>
    <t>Jardiance1+Jardiance3-Jardiance2+Jardiance4</t>
  </si>
  <si>
    <t>Kadcyla1</t>
  </si>
  <si>
    <t>Kadcyla2</t>
  </si>
  <si>
    <t>Kadcyla1-Kadcyla2</t>
  </si>
  <si>
    <t>Keytruda1</t>
  </si>
  <si>
    <t>Keytruda2</t>
  </si>
  <si>
    <t>Keytruda1-Keytruda2</t>
  </si>
  <si>
    <t>Kyprolis1</t>
  </si>
  <si>
    <t>Kyprolis2</t>
  </si>
  <si>
    <t>Kyprolis1-Kyprolis2</t>
  </si>
  <si>
    <t>Latuda1</t>
  </si>
  <si>
    <t>Latuda2</t>
  </si>
  <si>
    <t>Latuda1-Latuda2</t>
  </si>
  <si>
    <t>Lenvima1</t>
  </si>
  <si>
    <t>Lenvima3</t>
  </si>
  <si>
    <t>Lenvima1-Lenvima3</t>
  </si>
  <si>
    <t>Linzess1</t>
  </si>
  <si>
    <t>Linzess2</t>
  </si>
  <si>
    <t>Linzess1-Linzess2</t>
  </si>
  <si>
    <t>Lynparza1</t>
  </si>
  <si>
    <t>Lynparza2</t>
  </si>
  <si>
    <t>Lynparza1-Lynparza2</t>
  </si>
  <si>
    <t>Mavyret1</t>
  </si>
  <si>
    <t>Mavyret2</t>
  </si>
  <si>
    <t>Mavyret1-Mavyret2</t>
  </si>
  <si>
    <t>Multaq1</t>
  </si>
  <si>
    <t>Multaq2</t>
  </si>
  <si>
    <t>Multaq1-Multaq2</t>
  </si>
  <si>
    <t>Myrbetriq1</t>
  </si>
  <si>
    <t>Myrbetriq2</t>
  </si>
  <si>
    <t>Myrbetriq1-Myrbetriq2</t>
  </si>
  <si>
    <t>Ninlaro1</t>
  </si>
  <si>
    <t>Ninlaro2</t>
  </si>
  <si>
    <t>Ninlaro1-Ninlaro2</t>
  </si>
  <si>
    <t>Northera2</t>
  </si>
  <si>
    <t>Northera3</t>
  </si>
  <si>
    <t>Northera2-Northera3</t>
  </si>
  <si>
    <t>NPlate1</t>
  </si>
  <si>
    <t>NPlate2</t>
  </si>
  <si>
    <t>NPlate1-NPlate2</t>
  </si>
  <si>
    <t>Nucala1</t>
  </si>
  <si>
    <t>Nucala2</t>
  </si>
  <si>
    <t>Nucala1-Nucala2</t>
  </si>
  <si>
    <t>Nuplazid1</t>
  </si>
  <si>
    <t>Nuplazid3</t>
  </si>
  <si>
    <t>Nuplazid1-Nuplazid3</t>
  </si>
  <si>
    <t>Ocrevus1</t>
  </si>
  <si>
    <t>Ocrevus2</t>
  </si>
  <si>
    <t>Ocrevus1-Ocrevus2</t>
  </si>
  <si>
    <t>Ofev1</t>
  </si>
  <si>
    <t>Ofev1*0.5</t>
  </si>
  <si>
    <t>Ofev1-Ofev1*0.5</t>
  </si>
  <si>
    <t>Opdivo1</t>
  </si>
  <si>
    <t>Opdivo2</t>
  </si>
  <si>
    <t>Opdivo1-Opdivo2</t>
  </si>
  <si>
    <t>Opsumit1</t>
  </si>
  <si>
    <t>Opsumit2</t>
  </si>
  <si>
    <t>Opsumit1-Opsumit2</t>
  </si>
  <si>
    <t>Otezla1</t>
  </si>
  <si>
    <t>Otezla2</t>
  </si>
  <si>
    <t>Otezla1-Otezla2</t>
  </si>
  <si>
    <t>Perjeta1</t>
  </si>
  <si>
    <t>Perjeta2</t>
  </si>
  <si>
    <t>Perjeta1-Perjeta2</t>
  </si>
  <si>
    <t>Pradaxa1</t>
  </si>
  <si>
    <t>Pradaxa1*0.5</t>
  </si>
  <si>
    <t>Pradaxa1-Pradaxa1*0.5</t>
  </si>
  <si>
    <t>Praluent1</t>
  </si>
  <si>
    <t>Praluent2</t>
  </si>
  <si>
    <t>Praluent1-Praluent2</t>
  </si>
  <si>
    <t>Promacta1+Promacta3</t>
  </si>
  <si>
    <t>Promacta2+Promacta4</t>
  </si>
  <si>
    <t>Promacta1+Promacta3-Promacta2+Promacta4</t>
  </si>
  <si>
    <t>Repatha1</t>
  </si>
  <si>
    <t>Repatha2</t>
  </si>
  <si>
    <t>Repatha1-Repatha2</t>
  </si>
  <si>
    <t>Rexulti2+Rexulti3+Rexulti4</t>
  </si>
  <si>
    <t>Rexulti2</t>
  </si>
  <si>
    <t>Rexulti3+Rexulti4</t>
  </si>
  <si>
    <t>Rinvoq1</t>
  </si>
  <si>
    <t>Rinvoq2</t>
  </si>
  <si>
    <t>Rinvoq1-Rinvoq2</t>
  </si>
  <si>
    <t>Simponi1</t>
  </si>
  <si>
    <t>Simponi2</t>
  </si>
  <si>
    <t>Simponi1-Simponi2</t>
  </si>
  <si>
    <t>Skyrizi1</t>
  </si>
  <si>
    <t>Skyrizi2</t>
  </si>
  <si>
    <t>Skyrizi1-Skyrizi2</t>
  </si>
  <si>
    <t>Stelara1</t>
  </si>
  <si>
    <t>Stelara2</t>
  </si>
  <si>
    <t>Stelara1-Stelara2</t>
  </si>
  <si>
    <t>Tagrisso1</t>
  </si>
  <si>
    <t>Tagrisso2</t>
  </si>
  <si>
    <t>Tagrisso1-Tagrisso2</t>
  </si>
  <si>
    <t>Taltz1</t>
  </si>
  <si>
    <t>Taltz2</t>
  </si>
  <si>
    <t>Taltz1-Taltz2</t>
  </si>
  <si>
    <t>Tecentriq1</t>
  </si>
  <si>
    <t>Tecentriq2</t>
  </si>
  <si>
    <t>Tecentriq1-Tecentriq2</t>
  </si>
  <si>
    <t>Tecfidera1</t>
  </si>
  <si>
    <t>Tecfidera2</t>
  </si>
  <si>
    <t>Tecfidera1-Tecfidera2</t>
  </si>
  <si>
    <t>Tivicay1</t>
  </si>
  <si>
    <t>Tivicay2</t>
  </si>
  <si>
    <t>Tivicay1-Tivicay2</t>
  </si>
  <si>
    <t>Toujeo1</t>
  </si>
  <si>
    <t>Toujeo2</t>
  </si>
  <si>
    <t>Toujeo1-Toujeo2</t>
  </si>
  <si>
    <t>Toviaz1</t>
  </si>
  <si>
    <t>Toviaz2</t>
  </si>
  <si>
    <t>Toviaz1-Toviaz2</t>
  </si>
  <si>
    <t>Tradjenta1+Tradjenta2</t>
  </si>
  <si>
    <t>Tremfya1</t>
  </si>
  <si>
    <t>Tremfya2</t>
  </si>
  <si>
    <t>Tremfya1-Tremfya2</t>
  </si>
  <si>
    <t>Tresiba1</t>
  </si>
  <si>
    <t>Tresiba2</t>
  </si>
  <si>
    <t>Tresiba1-Tresiba2</t>
  </si>
  <si>
    <t>Trikafta1</t>
  </si>
  <si>
    <t>Trikafta2</t>
  </si>
  <si>
    <t>Trikafta1-Trikafta2</t>
  </si>
  <si>
    <t>Trulicity1</t>
  </si>
  <si>
    <t>Trulicity2</t>
  </si>
  <si>
    <t>Trulicity1-Trulicity2</t>
  </si>
  <si>
    <t>Uptravi1</t>
  </si>
  <si>
    <t>Uptravi2</t>
  </si>
  <si>
    <t>Uptravi1-Uptravi2</t>
  </si>
  <si>
    <t>Venclexta1</t>
  </si>
  <si>
    <t>Venclexta2</t>
  </si>
  <si>
    <t>Venclexta1-Venclexta2</t>
  </si>
  <si>
    <t>Verzenio1</t>
  </si>
  <si>
    <t>Verzenio2</t>
  </si>
  <si>
    <t>Verzenio1-Verzenio2</t>
  </si>
  <si>
    <t>Victoza1</t>
  </si>
  <si>
    <t>Victoza2</t>
  </si>
  <si>
    <t>Victoza1-Victoza2</t>
  </si>
  <si>
    <t>Vimpat1</t>
  </si>
  <si>
    <t>Vimpat2</t>
  </si>
  <si>
    <t>Vimpat1-Vimpat2</t>
  </si>
  <si>
    <t>Vraylar1</t>
  </si>
  <si>
    <t>Vraylar2</t>
  </si>
  <si>
    <t>Vraylar1-Vraylar2</t>
  </si>
  <si>
    <t>Xarelto2+Xarelto3</t>
  </si>
  <si>
    <t>Xarelto3</t>
  </si>
  <si>
    <t>Xarelto2</t>
  </si>
  <si>
    <t>Xeljanz1</t>
  </si>
  <si>
    <t>Xeljanz2</t>
  </si>
  <si>
    <t>Xeljanz1-Xeljanz2</t>
  </si>
  <si>
    <t>Xiidra1</t>
  </si>
  <si>
    <t>Xiidra2</t>
  </si>
  <si>
    <t>Xiidra1-Xiidra2</t>
  </si>
  <si>
    <t>Xtandi2</t>
  </si>
  <si>
    <t>Xtandi3</t>
  </si>
  <si>
    <t>Xtandi2-Xtandi3</t>
  </si>
  <si>
    <t>Yervoy1</t>
  </si>
  <si>
    <t>Yervoy2</t>
  </si>
  <si>
    <t>Yervoy1-Yervoy2</t>
  </si>
  <si>
    <t>Nan</t>
  </si>
  <si>
    <t>FY2036</t>
  </si>
  <si>
    <t>FY2037</t>
  </si>
  <si>
    <t>FY2038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</si>
  <si>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</si>
  <si>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</si>
  <si>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</si>
  <si>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</si>
  <si>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</si>
  <si>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</si>
  <si>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</si>
  <si>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</si>
  <si>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</si>
  <si>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</si>
  <si>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</si>
  <si>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</si>
  <si>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</si>
  <si>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</si>
  <si>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</si>
  <si>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</si>
  <si>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</si>
  <si>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</si>
  <si>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</si>
  <si>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</si>
  <si>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</si>
  <si>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</si>
  <si>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</si>
  <si>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</si>
  <si>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</si>
  <si>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</si>
  <si>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</si>
  <si>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</si>
  <si>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FY2035</t>
  </si>
  <si>
    <t>Actemra  US</t>
  </si>
  <si>
    <t>International  Adempas</t>
  </si>
  <si>
    <t>US  Adempas</t>
  </si>
  <si>
    <t>Erenumabaooe</t>
  </si>
  <si>
    <t>Aimovig (Erenumab AMG334  Migraine)</t>
  </si>
  <si>
    <t>Aimovig (Erenumab AMG334  Migraine)US</t>
  </si>
  <si>
    <t>Aubagio  United states</t>
  </si>
  <si>
    <t xml:space="preserve">Austedo (SD809) </t>
  </si>
  <si>
    <t>Austedo (SD809)  US</t>
  </si>
  <si>
    <t xml:space="preserve">Biktarvy / Bictegravir/FTAF (GS9883) </t>
  </si>
  <si>
    <t>Biktarvy / Bictegravir/FTAF (GS9883)  U.S.</t>
  </si>
  <si>
    <t>Relvar/Breo Ellipta  US</t>
  </si>
  <si>
    <t>Brilinta/Brilique  US</t>
  </si>
  <si>
    <t>Calquence/Acalabrutinib  US</t>
  </si>
  <si>
    <t>Cimzia  US</t>
  </si>
  <si>
    <t>Cabozantinib SMalate</t>
  </si>
  <si>
    <t>Gross revenue  Cabozantinib  Japan</t>
  </si>
  <si>
    <t>Gross revenue  Cabozantinib  ROW</t>
  </si>
  <si>
    <t>Sales  Cosentyx</t>
  </si>
  <si>
    <t>Sales Cosentyx  US</t>
  </si>
  <si>
    <t>WW  Darzalex</t>
  </si>
  <si>
    <t>US  Darzalex</t>
  </si>
  <si>
    <t>Dupixent  United states</t>
  </si>
  <si>
    <t>BristolMyers Squibb</t>
  </si>
  <si>
    <t>Revenue  Eliquis</t>
  </si>
  <si>
    <t>Revenue  Eliquis  U.S.</t>
  </si>
  <si>
    <t>Eliquis alliance revenue  IH</t>
  </si>
  <si>
    <t>Eliquis alliance revenue  US</t>
  </si>
  <si>
    <t>Sales  Entresto</t>
  </si>
  <si>
    <t>Sales Entresto  US</t>
  </si>
  <si>
    <t>Entyvio  US</t>
  </si>
  <si>
    <t>WW  Erleada (Apalutamide)</t>
  </si>
  <si>
    <t>US  Erleada (Apalutamide)</t>
  </si>
  <si>
    <t>Esbriet  US</t>
  </si>
  <si>
    <t>Eylea  US</t>
  </si>
  <si>
    <t>Eylea sales  US</t>
  </si>
  <si>
    <t>Farxiga/Forxiga  US</t>
  </si>
  <si>
    <t>Benralizumab Asthma/Fasenra  US</t>
  </si>
  <si>
    <t>Gattex  US</t>
  </si>
  <si>
    <t>Genvoya  U.S. revenue (TAF)</t>
  </si>
  <si>
    <t>Sales  Gilenya</t>
  </si>
  <si>
    <t>Sales Gilenya  US</t>
  </si>
  <si>
    <t>Ibrance  US</t>
  </si>
  <si>
    <t>Imbruvica  US</t>
  </si>
  <si>
    <t>WW  Imbruvica</t>
  </si>
  <si>
    <t>US  Imbruvica</t>
  </si>
  <si>
    <t>Imfinzi (durvalumab)  US</t>
  </si>
  <si>
    <t>Incruse  US</t>
  </si>
  <si>
    <t>Inlyta  US</t>
  </si>
  <si>
    <t>WW  Invega Sustenna/Xeplion</t>
  </si>
  <si>
    <t>US  Invega Sustenna/Xeplion</t>
  </si>
  <si>
    <t>WW  Invokana</t>
  </si>
  <si>
    <t>US  Invokana</t>
  </si>
  <si>
    <t>Jakafi  United States</t>
  </si>
  <si>
    <t>Revenue  Jardiance</t>
  </si>
  <si>
    <t>Revenue  Jardiance  US</t>
  </si>
  <si>
    <t>AdoTrastuzumab Emtansine</t>
  </si>
  <si>
    <t>Kadcyla  US</t>
  </si>
  <si>
    <t>Global  Keytruda</t>
  </si>
  <si>
    <t>US  Keytruda</t>
  </si>
  <si>
    <t>Kyprolis (carfilzomib)  US</t>
  </si>
  <si>
    <t>Total revenue  Lurasidone /Latuda</t>
  </si>
  <si>
    <t>Lurasidone /Latuda  North America</t>
  </si>
  <si>
    <t>Revenue  Lenvima</t>
  </si>
  <si>
    <t xml:space="preserve">Lenvima  Americas </t>
  </si>
  <si>
    <t>Lenvima  Americas ($)</t>
  </si>
  <si>
    <t>Linzess/Constella  US</t>
  </si>
  <si>
    <t>Lynparza  US</t>
  </si>
  <si>
    <t>Global  Alliance Revenue  Lynparza</t>
  </si>
  <si>
    <t>US  Alliance Revenue  Lynparza</t>
  </si>
  <si>
    <t>Mavyret  HCV</t>
  </si>
  <si>
    <t>Mavyret  HCV  US</t>
  </si>
  <si>
    <t>SanofiAventis</t>
  </si>
  <si>
    <t>Multaq  United states</t>
  </si>
  <si>
    <t>Mirabegron (Betanis/Myrbetriq/Betmiga)  US</t>
  </si>
  <si>
    <t>Ninlaro  US</t>
  </si>
  <si>
    <t>Northera  United States</t>
  </si>
  <si>
    <t>Northera  United States ($)</t>
  </si>
  <si>
    <t>Nplate (romiplostim)US</t>
  </si>
  <si>
    <t>Nucala  US</t>
  </si>
  <si>
    <t>Nuplazid  International</t>
  </si>
  <si>
    <t>Nuplazid  PDP  US</t>
  </si>
  <si>
    <t>Ocrevus (Ocrelizumab)  US</t>
  </si>
  <si>
    <t>Revenue  Opdivo</t>
  </si>
  <si>
    <t>Revenue  Opdivo  U.S.</t>
  </si>
  <si>
    <t>WW  Opsumit</t>
  </si>
  <si>
    <t>US  Opsumit</t>
  </si>
  <si>
    <t>Otezla (apremilast)  US</t>
  </si>
  <si>
    <t>Ozempic  US</t>
  </si>
  <si>
    <t>Perjeta  US</t>
  </si>
  <si>
    <t>Revenue  Pomalyst/Imnovid  Celgene</t>
  </si>
  <si>
    <t>Revenue  Pomalyst/Imnovid  U.S.  Celgene</t>
  </si>
  <si>
    <t>Praluent  US</t>
  </si>
  <si>
    <t>Prolia (denosumab)US</t>
  </si>
  <si>
    <t>Xgeva (denosumab)US</t>
  </si>
  <si>
    <t>Xgeva/ProliaUS</t>
  </si>
  <si>
    <t>Sales  Promacta/Revolade</t>
  </si>
  <si>
    <t>Sales Promacta/Revolade  US</t>
  </si>
  <si>
    <t>Repatha (evolocumab) US</t>
  </si>
  <si>
    <t>Rexulti  US</t>
  </si>
  <si>
    <t>Rexulti  Japan</t>
  </si>
  <si>
    <t>Rexulti  Rest of developed markets</t>
  </si>
  <si>
    <t>Rinvoq (upadacitinib)  US</t>
  </si>
  <si>
    <t>WW  Simponi/Simponi Aria</t>
  </si>
  <si>
    <t>US  Simponi/Simponi Aria</t>
  </si>
  <si>
    <t>Risankizumabrzaa</t>
  </si>
  <si>
    <t>Skyrizi  US</t>
  </si>
  <si>
    <t>WW  Stelara</t>
  </si>
  <si>
    <t>US  Stelara</t>
  </si>
  <si>
    <t>Tagrisso  US</t>
  </si>
  <si>
    <t xml:space="preserve">Revenue  Taltz/Ixekizumab </t>
  </si>
  <si>
    <t>Revenue  Taltz/Ixekizumab  US</t>
  </si>
  <si>
    <t>Tecentriq  US</t>
  </si>
  <si>
    <t>Tivicay  US</t>
  </si>
  <si>
    <t>Toujeo  United states</t>
  </si>
  <si>
    <t>Toviaz  US</t>
  </si>
  <si>
    <t>Revenue  Trajenta</t>
  </si>
  <si>
    <t>Revenue  Trajenta  US</t>
  </si>
  <si>
    <t>WW  Tremfya (Guselkumab)</t>
  </si>
  <si>
    <t>US  Tremfya (Guselkumab)</t>
  </si>
  <si>
    <t>Tresiba  US</t>
  </si>
  <si>
    <t>Brintellix/Trintellix  United States</t>
  </si>
  <si>
    <t>Revenue  Trulicity</t>
  </si>
  <si>
    <t>Revenue  Trulicity  US</t>
  </si>
  <si>
    <t>WW  Uptravi</t>
  </si>
  <si>
    <t>US  Uptravi</t>
  </si>
  <si>
    <t>Venclexta/venetoclax  US</t>
  </si>
  <si>
    <t>Revenue  Verzenio (abemaciclib)</t>
  </si>
  <si>
    <t>Revenue  Verzenio (abemaciclib)  US</t>
  </si>
  <si>
    <t>Victoza  US</t>
  </si>
  <si>
    <t>Vimpat  US</t>
  </si>
  <si>
    <t>Vraylar  US</t>
  </si>
  <si>
    <t>Vyndaqel (tafamidis meglumine)  US</t>
  </si>
  <si>
    <t>Xarelto  ExUS</t>
  </si>
  <si>
    <t>US  Xarelto</t>
  </si>
  <si>
    <t>Xeljanz  US</t>
  </si>
  <si>
    <t xml:space="preserve">Sales  Xiidra(Lifitegrast) </t>
  </si>
  <si>
    <t>Sales  Xiidra(Lifitegrast)  US</t>
  </si>
  <si>
    <t>Xtandi  US</t>
  </si>
  <si>
    <t>Total revenue  Xtandi</t>
  </si>
  <si>
    <t>Xtandi  US (Astellas Report)</t>
  </si>
  <si>
    <t>Revenue  Yervoy</t>
  </si>
  <si>
    <t>Revenue  Yervoy  U.S.</t>
  </si>
  <si>
    <t>Actemra1-Actemra2</t>
  </si>
  <si>
    <t>Cabometyx_Cometriq</t>
  </si>
  <si>
    <t>Invega Sustenna_Xeplion_Trinza</t>
  </si>
  <si>
    <t>Pomalyst_Imnovid</t>
  </si>
  <si>
    <t>Prolia_Xgeva</t>
  </si>
  <si>
    <t>Trintellix_Brintellix</t>
  </si>
  <si>
    <t>Vyndaqel_Vyndamax</t>
  </si>
  <si>
    <t>Cabometyx_Cometriq 1</t>
  </si>
  <si>
    <t>Cabometyx_Cometriq 2</t>
  </si>
  <si>
    <t>Cabometyx_Cometriq 3</t>
  </si>
  <si>
    <t>Invega Sustenna_Xeplion_Trinza 1</t>
  </si>
  <si>
    <t>Invega Sustenna_Xeplion_Trinza 2</t>
  </si>
  <si>
    <t>Pomalyst_Imnovid  1</t>
  </si>
  <si>
    <t>Pomalyst_Imnovid  2</t>
  </si>
  <si>
    <t>Prolia_Xgeva 1</t>
  </si>
  <si>
    <t>Prolia_Xgeva 2</t>
  </si>
  <si>
    <t>Prolia_Xgeva 3</t>
  </si>
  <si>
    <t>Prolia_Xgeva 4</t>
  </si>
  <si>
    <t>Prolia_Xgeva 5</t>
  </si>
  <si>
    <t>Prolia_Xgeva 6</t>
  </si>
  <si>
    <t>Trintellix_Brintellix 1</t>
  </si>
  <si>
    <t>Trintellix_Brintellix 2</t>
  </si>
  <si>
    <t>Vyndaqel_Vyndamax 1</t>
  </si>
  <si>
    <t>Vyndaqel_Vyndamax 2</t>
  </si>
  <si>
    <t>Cabometyx_Cometriq WW</t>
  </si>
  <si>
    <t>Cabometyx_Cometriq1+Cabometyx_Cometriq2+Cabometyx_Cometriq3</t>
  </si>
  <si>
    <t>Cabometyx_Cometriq US</t>
  </si>
  <si>
    <t>Cabometyx_Cometriq1</t>
  </si>
  <si>
    <t>Cabometyx_Cometriq Ex-US</t>
  </si>
  <si>
    <t>Cabometyx_Cometriq2+Cabometyx_Cometriq3</t>
  </si>
  <si>
    <t>Invega Sustenna_Xeplion_Trinza WW</t>
  </si>
  <si>
    <t>InvegaSustenna_Xeplion_Trinza1</t>
  </si>
  <si>
    <t>Invega Sustenna_Xeplion_Trinza US</t>
  </si>
  <si>
    <t>InvegaSustenna_Xeplion_Trinza2</t>
  </si>
  <si>
    <t>Invega Sustenna_Xeplion_Trinza Ex-US</t>
  </si>
  <si>
    <t>InvegaSustenna_Xeplion_Trinza1-InvegaSustenna_Xeplion_Trinza2</t>
  </si>
  <si>
    <t>Pomalyst_Imnovid WW</t>
  </si>
  <si>
    <t>Pomalyst_Imnovid1</t>
  </si>
  <si>
    <t>Pomalyst_Imnovid US</t>
  </si>
  <si>
    <t>Pomalyst_Imnovid2</t>
  </si>
  <si>
    <t>Pomalyst_Imnovid Ex-US</t>
  </si>
  <si>
    <t>Pomalyst_Imnovid1-Pomalyst_Imnovid2</t>
  </si>
  <si>
    <t>Prolia_Xgeva WW</t>
  </si>
  <si>
    <t>Prolia_Xgeva1+Prolia_Xgeva2+Prolia_Xgeva3</t>
  </si>
  <si>
    <t>Prolia_Xgeva US</t>
  </si>
  <si>
    <t>Prolia_Xgeva4+Prolia_Xgeva5+Prolia_Xgeva6</t>
  </si>
  <si>
    <t>Prolia_Xgeva Ex-US</t>
  </si>
  <si>
    <t>Prolia_Xgeva1+Prolia_Xgeva2+Prolia_Xgeva3-Prolia_Xgeva4+Prolia_Xgeva5+Prolia_Xgeva6</t>
  </si>
  <si>
    <t xml:space="preserve">Trintellix_Brintellix </t>
  </si>
  <si>
    <t>Trintellix_Brintellix WW</t>
  </si>
  <si>
    <t>Trintellix_Brintellix1</t>
  </si>
  <si>
    <t>Trintellix_Brintellix US</t>
  </si>
  <si>
    <t>Trintellix_Brintellix2</t>
  </si>
  <si>
    <t>Trintellix_Brintellix Ex-US</t>
  </si>
  <si>
    <t>Trintellix_Brintellix1-Trintellix_Brintellix2</t>
  </si>
  <si>
    <t>Vyndaqel_Vyndamax WW</t>
  </si>
  <si>
    <t>Vyndaqel_Vyndamax1</t>
  </si>
  <si>
    <t>Vyndaqel_Vyndamax US</t>
  </si>
  <si>
    <t>Vyndaqel_Vyndamax2</t>
  </si>
  <si>
    <t>Vyndaqel_Vyndamax Ex-US</t>
  </si>
  <si>
    <t>Vyndaqel_Vyndamax1-Vyndaqel_Vyndamax2</t>
  </si>
  <si>
    <t>Ozempic [Rybelsus]</t>
  </si>
  <si>
    <t>Ozempic Rybelsus</t>
  </si>
  <si>
    <t>Ozempic Rybelsus 1</t>
  </si>
  <si>
    <t>Ozempic Rybelsus 2</t>
  </si>
  <si>
    <t>Rybelsus Semaglutide oral</t>
  </si>
  <si>
    <t>Ozempic Rybelsus 3</t>
  </si>
  <si>
    <t>Rybelsus Semaglutide oral  US</t>
  </si>
  <si>
    <t>Ozempic Rybelsus 4</t>
  </si>
  <si>
    <t>Ozempic Rybelsus WW</t>
  </si>
  <si>
    <t>OzempicRybelsus1+OzempicRybelsus2</t>
  </si>
  <si>
    <t>Ozempic Rybelsus US</t>
  </si>
  <si>
    <t>OzempicRybelsus2+OzempicRybelsus4</t>
  </si>
  <si>
    <t>Ozempic Rybelsus Ex-US</t>
  </si>
  <si>
    <t>(Tradjenta1+Tradjenta2)*(Tradjenta3/Tradjenta2)</t>
  </si>
  <si>
    <t>(Tradjenta1+Tradjenta2)-(Tradjenta1+Tradjenta2)*(Tradjenta3/Tradjenta2)</t>
  </si>
  <si>
    <t>OzempicRybelsus1+OzempicRybelsus2-OzempicRybelsus2-OzempicRybelsus4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</si>
</sst>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6" fontId="0" fillId="0" borderId="0" xfId="2" applyNumberFormat="1" applyFont="1" applyFill="1"/>
    <xf numFmtId="166" fontId="7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right"/>
    </xf>
    <xf numFmtId="37" fontId="0" fillId="0" borderId="0" xfId="2" applyNumberFormat="1" applyFont="1" applyFill="1" applyAlignment="1">
      <alignment horizontal="right"/>
    </xf>
    <xf numFmtId="0" fontId="1" fillId="0" borderId="0" xfId="0" applyFont="1"/>
    <xf numFmtId="0" fontId="8" fillId="0" borderId="0" xfId="0" applyFont="1"/>
    <xf numFmtId="0" fontId="7" fillId="0" borderId="0" xfId="0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center" vertical="top"/>
    </xf>
    <xf numFmtId="49" fontId="0" fillId="0" borderId="0" xfId="0" applyNumberFormat="1"/>
    <xf numFmtId="0" fontId="9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23AB-EE62-394B-8A7E-D514EB2406D8}">
  <dimension ref="A1:AV221"/>
  <sheetViews>
    <sheetView tabSelected="1" topLeftCell="A38" zoomScale="107" zoomScaleNormal="86" workbookViewId="0">
      <selection activeCell="R59" sqref="R59"/>
    </sheetView>
  </sheetViews>
  <sheetFormatPr baseColWidth="10" defaultRowHeight="15" x14ac:dyDescent="0.2"/>
  <cols>
    <col min="1" max="3" width="10.83203125" customWidth="1"/>
    <col min="6" max="6" width="10.83203125" customWidth="1"/>
    <col min="14" max="45" width="10.83203125" style="12"/>
  </cols>
  <sheetData>
    <row r="1" spans="1:48" ht="16" x14ac:dyDescent="0.2">
      <c r="A1" s="2" t="s">
        <v>7</v>
      </c>
      <c r="B1" s="2" t="s">
        <v>8</v>
      </c>
      <c r="C1" s="15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5" t="s">
        <v>14</v>
      </c>
      <c r="I1" s="15" t="s">
        <v>15</v>
      </c>
      <c r="J1" s="16" t="s">
        <v>16</v>
      </c>
      <c r="K1" s="15" t="s">
        <v>17</v>
      </c>
      <c r="L1" s="17" t="s">
        <v>18</v>
      </c>
      <c r="M1" s="15" t="s">
        <v>19</v>
      </c>
      <c r="N1" s="9" t="s">
        <v>1073</v>
      </c>
      <c r="O1" s="9" t="s">
        <v>1074</v>
      </c>
      <c r="P1" s="9" t="s">
        <v>1075</v>
      </c>
      <c r="Q1" s="9" t="s">
        <v>1076</v>
      </c>
      <c r="R1" s="9" t="s">
        <v>1077</v>
      </c>
      <c r="S1" s="9" t="s">
        <v>1078</v>
      </c>
      <c r="T1" s="9" t="s">
        <v>1079</v>
      </c>
      <c r="U1" s="9" t="s">
        <v>1080</v>
      </c>
      <c r="V1" s="9" t="s">
        <v>1081</v>
      </c>
      <c r="W1" s="9" t="s">
        <v>1082</v>
      </c>
      <c r="X1" s="9" t="s">
        <v>1083</v>
      </c>
      <c r="Y1" s="9" t="s">
        <v>1084</v>
      </c>
      <c r="Z1" s="9" t="s">
        <v>1085</v>
      </c>
      <c r="AA1" s="9" t="s">
        <v>1086</v>
      </c>
      <c r="AB1" s="9" t="s">
        <v>1087</v>
      </c>
      <c r="AC1" s="9" t="s">
        <v>1088</v>
      </c>
      <c r="AD1" s="9" t="s">
        <v>1089</v>
      </c>
      <c r="AE1" s="9" t="s">
        <v>1090</v>
      </c>
      <c r="AF1" s="9" t="s">
        <v>1091</v>
      </c>
      <c r="AG1" s="9" t="s">
        <v>1092</v>
      </c>
      <c r="AH1" s="9" t="s">
        <v>1093</v>
      </c>
      <c r="AI1" s="9" t="s">
        <v>1094</v>
      </c>
      <c r="AJ1" s="9" t="s">
        <v>1095</v>
      </c>
      <c r="AK1" s="9" t="s">
        <v>1096</v>
      </c>
      <c r="AL1" s="9" t="s">
        <v>1097</v>
      </c>
      <c r="AM1" s="9" t="s">
        <v>1098</v>
      </c>
      <c r="AN1" s="9" t="s">
        <v>1099</v>
      </c>
      <c r="AO1" s="9" t="s">
        <v>1100</v>
      </c>
      <c r="AP1" s="9" t="s">
        <v>1101</v>
      </c>
      <c r="AQ1" s="9" t="s">
        <v>1070</v>
      </c>
      <c r="AR1" s="9" t="s">
        <v>1071</v>
      </c>
      <c r="AS1" s="9" t="s">
        <v>1072</v>
      </c>
      <c r="AT1" s="9"/>
      <c r="AU1" s="9"/>
      <c r="AV1" s="9"/>
    </row>
    <row r="2" spans="1:48" ht="16" x14ac:dyDescent="0.2">
      <c r="A2" t="s">
        <v>20</v>
      </c>
      <c r="B2" t="s">
        <v>21</v>
      </c>
      <c r="C2" s="5">
        <v>282144470.49000001</v>
      </c>
      <c r="D2" s="18" t="s">
        <v>22</v>
      </c>
      <c r="E2" s="3" t="s">
        <v>23</v>
      </c>
      <c r="F2" s="3" t="s">
        <v>24</v>
      </c>
      <c r="G2" s="4" t="s">
        <v>20</v>
      </c>
      <c r="H2" s="19" t="s">
        <v>25</v>
      </c>
      <c r="I2" s="19" t="s">
        <v>26</v>
      </c>
      <c r="J2" s="20" t="s">
        <v>3</v>
      </c>
      <c r="K2" s="21" t="s">
        <v>27</v>
      </c>
      <c r="L2" s="21">
        <v>40186</v>
      </c>
      <c r="M2" s="22">
        <v>2010</v>
      </c>
      <c r="N2">
        <v>0</v>
      </c>
      <c r="O2">
        <v>0</v>
      </c>
      <c r="P2">
        <v>0</v>
      </c>
      <c r="Q2">
        <v>397</v>
      </c>
      <c r="R2">
        <v>618</v>
      </c>
      <c r="S2">
        <v>842</v>
      </c>
      <c r="T2">
        <v>1037</v>
      </c>
      <c r="U2">
        <v>1224</v>
      </c>
      <c r="V2">
        <v>1432</v>
      </c>
      <c r="W2">
        <v>1697.03</v>
      </c>
      <c r="X2">
        <v>1926</v>
      </c>
      <c r="Y2">
        <v>2159.9899999999998</v>
      </c>
      <c r="Z2">
        <v>2312.12</v>
      </c>
      <c r="AA2">
        <v>2858</v>
      </c>
      <c r="AB2">
        <v>3562.86</v>
      </c>
      <c r="AC2">
        <v>2653.82</v>
      </c>
      <c r="AD2">
        <v>2292.34</v>
      </c>
      <c r="AE2">
        <v>1930.05</v>
      </c>
      <c r="AF2">
        <v>1637.46</v>
      </c>
      <c r="AG2">
        <v>1414.96</v>
      </c>
      <c r="AH2">
        <v>1164.55</v>
      </c>
      <c r="AI2">
        <v>1095.3599999999999</v>
      </c>
      <c r="AJ2">
        <v>976.61</v>
      </c>
      <c r="AK2">
        <v>926.59</v>
      </c>
      <c r="AL2">
        <v>982.63</v>
      </c>
      <c r="AM2">
        <v>1025.78</v>
      </c>
      <c r="AN2">
        <v>1066.75</v>
      </c>
      <c r="AO2">
        <v>1060.3</v>
      </c>
      <c r="AP2">
        <v>1243.33</v>
      </c>
      <c r="AQ2"/>
      <c r="AR2"/>
      <c r="AS2"/>
      <c r="AT2" s="12"/>
    </row>
    <row r="3" spans="1:48" ht="16" x14ac:dyDescent="0.2">
      <c r="A3" t="s">
        <v>20</v>
      </c>
      <c r="B3" t="s">
        <v>21</v>
      </c>
      <c r="C3" s="5">
        <v>282144470.49000001</v>
      </c>
      <c r="D3" s="18" t="s">
        <v>22</v>
      </c>
      <c r="E3" s="3" t="s">
        <v>23</v>
      </c>
      <c r="F3" s="3" t="s">
        <v>24</v>
      </c>
      <c r="G3" s="4" t="s">
        <v>1102</v>
      </c>
      <c r="H3" s="19" t="s">
        <v>28</v>
      </c>
      <c r="I3" s="19" t="s">
        <v>29</v>
      </c>
      <c r="J3" s="20" t="s">
        <v>3</v>
      </c>
      <c r="K3" s="21" t="s">
        <v>27</v>
      </c>
      <c r="L3" s="21">
        <v>40186</v>
      </c>
      <c r="M3" s="22">
        <v>2010</v>
      </c>
      <c r="N3">
        <v>0</v>
      </c>
      <c r="O3">
        <v>0</v>
      </c>
      <c r="P3">
        <v>0</v>
      </c>
      <c r="Q3">
        <v>58</v>
      </c>
      <c r="R3">
        <v>141</v>
      </c>
      <c r="S3">
        <v>241</v>
      </c>
      <c r="T3">
        <v>314</v>
      </c>
      <c r="U3">
        <v>406</v>
      </c>
      <c r="V3">
        <v>550</v>
      </c>
      <c r="W3">
        <v>647</v>
      </c>
      <c r="X3">
        <v>756</v>
      </c>
      <c r="Y3">
        <v>857</v>
      </c>
      <c r="Z3">
        <v>943.06</v>
      </c>
      <c r="AA3">
        <v>1212</v>
      </c>
      <c r="AB3">
        <v>1761.45</v>
      </c>
      <c r="AC3">
        <v>1188.56</v>
      </c>
      <c r="AD3">
        <v>987.57</v>
      </c>
      <c r="AE3">
        <v>774.32</v>
      </c>
      <c r="AF3">
        <v>614.73</v>
      </c>
      <c r="AG3">
        <v>502.61</v>
      </c>
      <c r="AH3">
        <v>414.97</v>
      </c>
      <c r="AI3">
        <v>374.47</v>
      </c>
      <c r="AJ3">
        <v>319.26</v>
      </c>
      <c r="AK3">
        <v>307.68</v>
      </c>
      <c r="AL3">
        <v>334.71</v>
      </c>
      <c r="AM3">
        <v>342.81</v>
      </c>
      <c r="AN3">
        <v>362.47</v>
      </c>
      <c r="AO3">
        <v>358.03</v>
      </c>
      <c r="AP3">
        <v>362.96</v>
      </c>
      <c r="AQ3"/>
      <c r="AR3"/>
      <c r="AS3"/>
      <c r="AT3" s="12"/>
    </row>
    <row r="4" spans="1:48" x14ac:dyDescent="0.2">
      <c r="A4" t="s">
        <v>30</v>
      </c>
      <c r="B4" t="s">
        <v>31</v>
      </c>
      <c r="C4" s="5">
        <v>463152406.38</v>
      </c>
      <c r="D4" s="18" t="s">
        <v>32</v>
      </c>
      <c r="E4" s="18" t="s">
        <v>32</v>
      </c>
      <c r="F4" s="3" t="s">
        <v>33</v>
      </c>
      <c r="G4" t="s">
        <v>34</v>
      </c>
      <c r="H4" s="19" t="s">
        <v>35</v>
      </c>
      <c r="I4" s="19" t="s">
        <v>36</v>
      </c>
      <c r="J4" s="23" t="s">
        <v>2</v>
      </c>
      <c r="K4" s="21" t="s">
        <v>37</v>
      </c>
      <c r="L4" s="21">
        <v>41555</v>
      </c>
      <c r="M4" s="22">
        <v>2013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89</v>
      </c>
      <c r="V4">
        <v>181.5</v>
      </c>
      <c r="W4">
        <v>252.27</v>
      </c>
      <c r="X4">
        <v>295</v>
      </c>
      <c r="Y4">
        <v>356.6</v>
      </c>
      <c r="Z4">
        <v>418</v>
      </c>
      <c r="AA4">
        <v>617.21</v>
      </c>
      <c r="AB4">
        <v>738</v>
      </c>
      <c r="AC4">
        <v>735.12</v>
      </c>
      <c r="AD4">
        <v>733.16</v>
      </c>
      <c r="AE4">
        <v>742.31</v>
      </c>
      <c r="AF4">
        <v>772.17</v>
      </c>
      <c r="AG4">
        <v>575.46</v>
      </c>
      <c r="AH4">
        <v>457.35</v>
      </c>
      <c r="AI4">
        <v>392.74</v>
      </c>
      <c r="AJ4">
        <v>325.92</v>
      </c>
      <c r="AK4">
        <v>331.98</v>
      </c>
      <c r="AL4">
        <v>298.12</v>
      </c>
      <c r="AM4">
        <v>126.24</v>
      </c>
      <c r="AN4">
        <v>104.09</v>
      </c>
      <c r="AO4">
        <v>86.95</v>
      </c>
      <c r="AP4">
        <v>38.5</v>
      </c>
      <c r="AQ4"/>
      <c r="AR4"/>
      <c r="AS4"/>
      <c r="AT4" s="12"/>
    </row>
    <row r="5" spans="1:48" x14ac:dyDescent="0.2">
      <c r="A5" t="s">
        <v>30</v>
      </c>
      <c r="B5" t="s">
        <v>31</v>
      </c>
      <c r="C5" s="5">
        <v>463152406.38</v>
      </c>
      <c r="D5" s="18" t="s">
        <v>32</v>
      </c>
      <c r="E5" s="18" t="s">
        <v>38</v>
      </c>
      <c r="F5" s="3" t="s">
        <v>39</v>
      </c>
      <c r="G5" t="s">
        <v>1103</v>
      </c>
      <c r="H5" s="19" t="s">
        <v>40</v>
      </c>
      <c r="I5" s="19" t="s">
        <v>41</v>
      </c>
      <c r="J5" s="23" t="s">
        <v>42</v>
      </c>
      <c r="K5" s="21" t="s">
        <v>37</v>
      </c>
      <c r="L5" s="21">
        <v>41555</v>
      </c>
      <c r="M5" s="22">
        <v>2013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30</v>
      </c>
      <c r="W5">
        <v>142.19999999999999</v>
      </c>
      <c r="X5">
        <v>300.27</v>
      </c>
      <c r="Y5">
        <v>328.45</v>
      </c>
      <c r="Z5">
        <v>353.58</v>
      </c>
      <c r="AA5">
        <v>242.92</v>
      </c>
      <c r="AB5">
        <v>275.39999999999998</v>
      </c>
      <c r="AC5">
        <v>274.26</v>
      </c>
      <c r="AD5">
        <v>301.77</v>
      </c>
      <c r="AE5">
        <v>336.36</v>
      </c>
      <c r="AF5">
        <v>369.69</v>
      </c>
      <c r="AG5">
        <v>396.31</v>
      </c>
      <c r="AH5">
        <v>422.68</v>
      </c>
      <c r="AI5">
        <v>350.55</v>
      </c>
      <c r="AJ5">
        <v>222.05</v>
      </c>
      <c r="AK5">
        <v>180.5</v>
      </c>
      <c r="AL5">
        <v>118.7</v>
      </c>
      <c r="AM5">
        <v>120</v>
      </c>
      <c r="AN5">
        <v>119.73</v>
      </c>
      <c r="AO5">
        <v>38.450000000000003</v>
      </c>
      <c r="AP5">
        <v>26.92</v>
      </c>
      <c r="AQ5"/>
      <c r="AR5"/>
      <c r="AS5"/>
      <c r="AT5" s="12"/>
    </row>
    <row r="6" spans="1:48" x14ac:dyDescent="0.2">
      <c r="A6" t="s">
        <v>30</v>
      </c>
      <c r="B6" t="s">
        <v>31</v>
      </c>
      <c r="C6" s="5">
        <v>463152406.38</v>
      </c>
      <c r="D6" s="18" t="s">
        <v>32</v>
      </c>
      <c r="E6" s="18" t="s">
        <v>38</v>
      </c>
      <c r="F6" s="3" t="s">
        <v>39</v>
      </c>
      <c r="G6" t="s">
        <v>1104</v>
      </c>
      <c r="H6" s="19" t="s">
        <v>43</v>
      </c>
      <c r="I6" s="19" t="s">
        <v>44</v>
      </c>
      <c r="J6" s="23" t="s">
        <v>42</v>
      </c>
      <c r="K6" s="21" t="s">
        <v>37</v>
      </c>
      <c r="L6" s="21">
        <v>41555</v>
      </c>
      <c r="M6" s="22">
        <v>2013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15</v>
      </c>
      <c r="W6">
        <v>71.099999999999994</v>
      </c>
      <c r="X6">
        <v>150.13999999999999</v>
      </c>
      <c r="Y6">
        <v>164.23</v>
      </c>
      <c r="Z6">
        <v>194.25</v>
      </c>
      <c r="AA6">
        <v>258.60000000000002</v>
      </c>
      <c r="AB6">
        <v>305.8</v>
      </c>
      <c r="AC6">
        <v>311.20999999999998</v>
      </c>
      <c r="AD6">
        <v>351.91</v>
      </c>
      <c r="AE6">
        <v>381.56</v>
      </c>
      <c r="AF6">
        <v>407.42</v>
      </c>
      <c r="AG6">
        <v>419.54</v>
      </c>
      <c r="AH6">
        <v>374.63</v>
      </c>
      <c r="AI6">
        <v>311.43</v>
      </c>
      <c r="AJ6">
        <v>240.14</v>
      </c>
      <c r="AK6">
        <v>227.59</v>
      </c>
      <c r="AL6">
        <v>256.5</v>
      </c>
      <c r="AM6">
        <v>250</v>
      </c>
      <c r="AN6">
        <v>249.94</v>
      </c>
      <c r="AO6">
        <v>71.66</v>
      </c>
      <c r="AP6">
        <v>50.16</v>
      </c>
      <c r="AQ6"/>
      <c r="AR6"/>
      <c r="AS6"/>
      <c r="AT6" s="12"/>
    </row>
    <row r="7" spans="1:48" x14ac:dyDescent="0.2">
      <c r="A7" s="3" t="s">
        <v>45</v>
      </c>
      <c r="B7" s="3" t="s">
        <v>1105</v>
      </c>
      <c r="C7" s="8">
        <v>206176301.19</v>
      </c>
      <c r="D7" t="s">
        <v>46</v>
      </c>
      <c r="E7" t="s">
        <v>47</v>
      </c>
      <c r="F7" s="3" t="s">
        <v>48</v>
      </c>
      <c r="G7" t="s">
        <v>1106</v>
      </c>
      <c r="H7" s="19" t="s">
        <v>25</v>
      </c>
      <c r="I7" s="19" t="s">
        <v>49</v>
      </c>
      <c r="J7" s="23" t="s">
        <v>42</v>
      </c>
      <c r="K7" s="19" t="s">
        <v>27</v>
      </c>
      <c r="L7" s="21">
        <v>43237</v>
      </c>
      <c r="M7" s="22">
        <v>2018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118.59</v>
      </c>
      <c r="Z7">
        <v>306</v>
      </c>
      <c r="AA7">
        <v>378</v>
      </c>
      <c r="AB7">
        <v>317</v>
      </c>
      <c r="AC7">
        <v>402.15</v>
      </c>
      <c r="AD7">
        <v>461.51</v>
      </c>
      <c r="AE7">
        <v>496.66</v>
      </c>
      <c r="AF7">
        <v>517.11</v>
      </c>
      <c r="AG7">
        <v>550.45000000000005</v>
      </c>
      <c r="AH7">
        <v>576.35</v>
      </c>
      <c r="AI7">
        <v>594.02</v>
      </c>
      <c r="AJ7">
        <v>608.28</v>
      </c>
      <c r="AK7">
        <v>615.44000000000005</v>
      </c>
      <c r="AL7">
        <v>553.11</v>
      </c>
      <c r="AM7">
        <v>480.08</v>
      </c>
      <c r="AN7">
        <v>502.45</v>
      </c>
      <c r="AO7">
        <v>361.75</v>
      </c>
      <c r="AP7">
        <v>328.83</v>
      </c>
      <c r="AQ7">
        <v>235.12</v>
      </c>
      <c r="AR7">
        <v>206.77</v>
      </c>
      <c r="AS7">
        <v>183.13</v>
      </c>
      <c r="AT7" s="12"/>
    </row>
    <row r="8" spans="1:48" x14ac:dyDescent="0.2">
      <c r="A8" s="3" t="s">
        <v>45</v>
      </c>
      <c r="B8" s="3" t="s">
        <v>1105</v>
      </c>
      <c r="C8" s="8">
        <v>206176301.19</v>
      </c>
      <c r="D8" t="s">
        <v>46</v>
      </c>
      <c r="E8" t="s">
        <v>47</v>
      </c>
      <c r="F8" s="3" t="s">
        <v>48</v>
      </c>
      <c r="G8" t="s">
        <v>1107</v>
      </c>
      <c r="H8" s="19" t="s">
        <v>28</v>
      </c>
      <c r="I8" s="19" t="s">
        <v>50</v>
      </c>
      <c r="J8" s="23" t="s">
        <v>42</v>
      </c>
      <c r="K8" s="19" t="s">
        <v>27</v>
      </c>
      <c r="L8" s="21">
        <v>43237</v>
      </c>
      <c r="M8" s="22">
        <v>2018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118.62</v>
      </c>
      <c r="Z8">
        <v>306</v>
      </c>
      <c r="AA8">
        <v>378</v>
      </c>
      <c r="AB8">
        <v>313</v>
      </c>
      <c r="AC8">
        <v>386.12</v>
      </c>
      <c r="AD8">
        <v>435.95</v>
      </c>
      <c r="AE8">
        <v>460.59</v>
      </c>
      <c r="AF8">
        <v>470.31</v>
      </c>
      <c r="AG8">
        <v>493.43</v>
      </c>
      <c r="AH8">
        <v>511.4</v>
      </c>
      <c r="AI8">
        <v>525.88</v>
      </c>
      <c r="AJ8">
        <v>538.75</v>
      </c>
      <c r="AK8">
        <v>550.19000000000005</v>
      </c>
      <c r="AL8">
        <v>497.4</v>
      </c>
      <c r="AM8">
        <v>434.83</v>
      </c>
      <c r="AN8">
        <v>451.64</v>
      </c>
      <c r="AO8">
        <v>325.49</v>
      </c>
      <c r="AP8">
        <v>295.85000000000002</v>
      </c>
      <c r="AQ8">
        <v>214.91</v>
      </c>
      <c r="AR8">
        <v>189.54</v>
      </c>
      <c r="AS8">
        <v>168.39</v>
      </c>
      <c r="AT8" s="12"/>
    </row>
    <row r="9" spans="1:48" x14ac:dyDescent="0.2">
      <c r="A9" s="3" t="s">
        <v>51</v>
      </c>
      <c r="B9" s="3" t="s">
        <v>52</v>
      </c>
      <c r="C9" s="8">
        <v>205626898.87</v>
      </c>
      <c r="D9" t="s">
        <v>53</v>
      </c>
      <c r="E9" t="s">
        <v>53</v>
      </c>
      <c r="F9" s="3" t="s">
        <v>54</v>
      </c>
      <c r="G9" t="s">
        <v>51</v>
      </c>
      <c r="H9" s="19" t="s">
        <v>25</v>
      </c>
      <c r="I9" s="19" t="s">
        <v>55</v>
      </c>
      <c r="J9" s="23" t="s">
        <v>42</v>
      </c>
      <c r="K9" s="19" t="s">
        <v>37</v>
      </c>
      <c r="L9" s="21">
        <v>42282</v>
      </c>
      <c r="M9" s="22">
        <v>2015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4.59</v>
      </c>
      <c r="W9">
        <v>47.18</v>
      </c>
      <c r="X9">
        <v>93.5</v>
      </c>
      <c r="Y9">
        <v>147.75</v>
      </c>
      <c r="Z9">
        <v>189.12</v>
      </c>
      <c r="AA9">
        <v>241.05</v>
      </c>
      <c r="AB9">
        <v>275.36</v>
      </c>
      <c r="AC9">
        <v>306.32</v>
      </c>
      <c r="AD9">
        <v>333.88</v>
      </c>
      <c r="AE9">
        <v>355.97</v>
      </c>
      <c r="AF9">
        <v>374.61</v>
      </c>
      <c r="AG9">
        <v>390.35</v>
      </c>
      <c r="AH9">
        <v>404.98</v>
      </c>
      <c r="AI9">
        <v>415.51</v>
      </c>
      <c r="AJ9">
        <v>422.46</v>
      </c>
      <c r="AK9">
        <v>399.9</v>
      </c>
      <c r="AL9">
        <v>341.68</v>
      </c>
      <c r="AM9">
        <v>333.43</v>
      </c>
      <c r="AN9">
        <v>246.16</v>
      </c>
      <c r="AO9">
        <v>171.81</v>
      </c>
      <c r="AP9">
        <v>190.78</v>
      </c>
      <c r="AQ9"/>
      <c r="AR9"/>
      <c r="AS9"/>
      <c r="AT9" s="12"/>
    </row>
    <row r="10" spans="1:48" x14ac:dyDescent="0.2">
      <c r="A10" s="3" t="s">
        <v>56</v>
      </c>
      <c r="B10" s="3" t="s">
        <v>57</v>
      </c>
      <c r="C10" s="8">
        <v>778201329.30999994</v>
      </c>
      <c r="D10" t="s">
        <v>58</v>
      </c>
      <c r="E10" t="s">
        <v>58</v>
      </c>
      <c r="F10" s="3" t="s">
        <v>59</v>
      </c>
      <c r="G10" t="s">
        <v>56</v>
      </c>
      <c r="H10" s="19" t="s">
        <v>25</v>
      </c>
      <c r="I10" s="19" t="s">
        <v>60</v>
      </c>
      <c r="J10" s="23" t="s">
        <v>2</v>
      </c>
      <c r="K10" s="19" t="s">
        <v>37</v>
      </c>
      <c r="L10" s="21">
        <v>41164</v>
      </c>
      <c r="M10" s="22">
        <v>2012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152</v>
      </c>
      <c r="U10">
        <v>432.17</v>
      </c>
      <c r="V10">
        <v>869.29</v>
      </c>
      <c r="W10">
        <v>1292.73</v>
      </c>
      <c r="X10">
        <v>1564.53</v>
      </c>
      <c r="Y10">
        <v>1647</v>
      </c>
      <c r="Z10">
        <v>1879</v>
      </c>
      <c r="AA10">
        <v>2045</v>
      </c>
      <c r="AB10">
        <v>1955</v>
      </c>
      <c r="AC10">
        <v>2065.1999999999998</v>
      </c>
      <c r="AD10">
        <v>1138.5899999999999</v>
      </c>
      <c r="AE10">
        <v>577.29999999999995</v>
      </c>
      <c r="AF10">
        <v>354.99</v>
      </c>
      <c r="AG10">
        <v>272.32</v>
      </c>
      <c r="AH10">
        <v>215.1</v>
      </c>
      <c r="AI10">
        <v>171.04</v>
      </c>
      <c r="AJ10">
        <v>149.47</v>
      </c>
      <c r="AK10">
        <v>118.26</v>
      </c>
      <c r="AL10">
        <v>84.14</v>
      </c>
      <c r="AM10"/>
      <c r="AN10"/>
      <c r="AO10"/>
      <c r="AP10"/>
      <c r="AQ10"/>
      <c r="AR10"/>
      <c r="AS10"/>
      <c r="AT10" s="12"/>
    </row>
    <row r="11" spans="1:48" x14ac:dyDescent="0.2">
      <c r="A11" s="3" t="s">
        <v>56</v>
      </c>
      <c r="B11" s="3" t="s">
        <v>57</v>
      </c>
      <c r="C11" s="8">
        <v>778201329.30999994</v>
      </c>
      <c r="D11" t="s">
        <v>58</v>
      </c>
      <c r="E11" t="s">
        <v>58</v>
      </c>
      <c r="F11" s="3" t="s">
        <v>59</v>
      </c>
      <c r="G11" t="s">
        <v>1108</v>
      </c>
      <c r="H11" s="19" t="s">
        <v>28</v>
      </c>
      <c r="I11" s="19" t="s">
        <v>61</v>
      </c>
      <c r="J11" s="23" t="s">
        <v>2</v>
      </c>
      <c r="K11" s="19" t="s">
        <v>37</v>
      </c>
      <c r="L11" s="21">
        <v>41164</v>
      </c>
      <c r="M11" s="22">
        <v>2012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152</v>
      </c>
      <c r="U11">
        <v>326</v>
      </c>
      <c r="V11">
        <v>618</v>
      </c>
      <c r="W11">
        <v>908</v>
      </c>
      <c r="X11">
        <v>1084</v>
      </c>
      <c r="Y11">
        <v>1157</v>
      </c>
      <c r="Z11">
        <v>1351</v>
      </c>
      <c r="AA11">
        <v>1448</v>
      </c>
      <c r="AB11">
        <v>1312</v>
      </c>
      <c r="AC11">
        <v>1424.23</v>
      </c>
      <c r="AD11">
        <v>566.82000000000005</v>
      </c>
      <c r="AE11">
        <v>133.06</v>
      </c>
      <c r="AF11">
        <v>74.89</v>
      </c>
      <c r="AG11">
        <v>59.44</v>
      </c>
      <c r="AH11">
        <v>51.42</v>
      </c>
      <c r="AI11">
        <v>45.3</v>
      </c>
      <c r="AJ11">
        <v>45.24</v>
      </c>
      <c r="AK11">
        <v>31.75</v>
      </c>
      <c r="AL11">
        <v>26.53</v>
      </c>
      <c r="AM11"/>
      <c r="AN11"/>
      <c r="AO11"/>
      <c r="AP11"/>
      <c r="AQ11"/>
      <c r="AR11"/>
      <c r="AS11"/>
      <c r="AT11" s="12"/>
    </row>
    <row r="12" spans="1:48" x14ac:dyDescent="0.2">
      <c r="A12" s="3" t="s">
        <v>62</v>
      </c>
      <c r="B12" s="3" t="s">
        <v>63</v>
      </c>
      <c r="C12" s="7">
        <v>530460829.81999999</v>
      </c>
      <c r="D12" s="18" t="s">
        <v>64</v>
      </c>
      <c r="E12" s="3" t="s">
        <v>65</v>
      </c>
      <c r="F12" s="3" t="s">
        <v>66</v>
      </c>
      <c r="G12" s="4" t="s">
        <v>1109</v>
      </c>
      <c r="H12" s="19" t="s">
        <v>25</v>
      </c>
      <c r="I12" s="19" t="s">
        <v>67</v>
      </c>
      <c r="J12" s="23" t="s">
        <v>42</v>
      </c>
      <c r="K12" s="21" t="s">
        <v>37</v>
      </c>
      <c r="L12" s="21">
        <v>42828</v>
      </c>
      <c r="M12" s="22">
        <v>2017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24.36</v>
      </c>
      <c r="Y12">
        <v>204</v>
      </c>
      <c r="Z12">
        <v>411.27</v>
      </c>
      <c r="AA12">
        <v>636.28</v>
      </c>
      <c r="AB12">
        <v>802.7</v>
      </c>
      <c r="AC12">
        <v>959.41</v>
      </c>
      <c r="AD12">
        <v>1146.08</v>
      </c>
      <c r="AE12">
        <v>1273.5899999999999</v>
      </c>
      <c r="AF12">
        <v>1380.87</v>
      </c>
      <c r="AG12">
        <v>1420.11</v>
      </c>
      <c r="AH12">
        <v>1482.09</v>
      </c>
      <c r="AI12">
        <v>1624.65</v>
      </c>
      <c r="AJ12">
        <v>1782.56</v>
      </c>
      <c r="AK12">
        <v>1869.57</v>
      </c>
      <c r="AL12">
        <v>2165</v>
      </c>
      <c r="AM12">
        <v>2290</v>
      </c>
      <c r="AN12">
        <v>1415</v>
      </c>
      <c r="AO12">
        <v>50</v>
      </c>
      <c r="AP12"/>
      <c r="AQ12"/>
      <c r="AR12"/>
      <c r="AS12"/>
      <c r="AT12" s="13"/>
      <c r="AU12" s="10"/>
      <c r="AV12" s="10"/>
    </row>
    <row r="13" spans="1:48" x14ac:dyDescent="0.2">
      <c r="A13" s="3" t="s">
        <v>62</v>
      </c>
      <c r="B13" s="3" t="s">
        <v>63</v>
      </c>
      <c r="C13" s="7">
        <v>530460829.81999999</v>
      </c>
      <c r="D13" s="18" t="s">
        <v>64</v>
      </c>
      <c r="E13" s="3" t="s">
        <v>65</v>
      </c>
      <c r="F13" s="3" t="s">
        <v>66</v>
      </c>
      <c r="G13" s="4" t="s">
        <v>1110</v>
      </c>
      <c r="H13" s="19" t="s">
        <v>28</v>
      </c>
      <c r="I13" s="19" t="s">
        <v>68</v>
      </c>
      <c r="J13" s="23" t="s">
        <v>42</v>
      </c>
      <c r="K13" s="21" t="s">
        <v>37</v>
      </c>
      <c r="L13" s="21">
        <v>42828</v>
      </c>
      <c r="M13" s="22">
        <v>2017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24.36</v>
      </c>
      <c r="Y13">
        <v>204</v>
      </c>
      <c r="Z13">
        <v>411.27</v>
      </c>
      <c r="AA13">
        <v>636.28</v>
      </c>
      <c r="AB13">
        <v>802.7</v>
      </c>
      <c r="AC13">
        <v>959.41</v>
      </c>
      <c r="AD13">
        <v>1146.08</v>
      </c>
      <c r="AE13">
        <v>1273.5899999999999</v>
      </c>
      <c r="AF13">
        <v>1380.87</v>
      </c>
      <c r="AG13">
        <v>1420.11</v>
      </c>
      <c r="AH13">
        <v>1482.09</v>
      </c>
      <c r="AI13">
        <v>1624.65</v>
      </c>
      <c r="AJ13">
        <v>1782.56</v>
      </c>
      <c r="AK13">
        <v>1869.57</v>
      </c>
      <c r="AL13">
        <v>2165</v>
      </c>
      <c r="AM13">
        <v>2290</v>
      </c>
      <c r="AN13">
        <v>1415</v>
      </c>
      <c r="AO13">
        <v>50</v>
      </c>
      <c r="AP13"/>
      <c r="AQ13"/>
      <c r="AR13"/>
      <c r="AS13"/>
      <c r="AT13" s="13"/>
      <c r="AU13" s="10"/>
      <c r="AV13" s="10"/>
    </row>
    <row r="14" spans="1:48" x14ac:dyDescent="0.2">
      <c r="A14" s="3" t="s">
        <v>69</v>
      </c>
      <c r="B14" s="3" t="s">
        <v>70</v>
      </c>
      <c r="C14" s="7">
        <v>1775846507.3</v>
      </c>
      <c r="D14" s="18" t="s">
        <v>71</v>
      </c>
      <c r="E14" s="3" t="s">
        <v>72</v>
      </c>
      <c r="F14" s="3" t="s">
        <v>73</v>
      </c>
      <c r="G14" s="4" t="s">
        <v>1111</v>
      </c>
      <c r="H14" s="19" t="s">
        <v>25</v>
      </c>
      <c r="I14" s="19" t="s">
        <v>74</v>
      </c>
      <c r="J14" s="23" t="s">
        <v>42</v>
      </c>
      <c r="K14" s="21" t="s">
        <v>37</v>
      </c>
      <c r="L14" s="21">
        <v>43138</v>
      </c>
      <c r="M14" s="22">
        <v>2018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1181.8399999999999</v>
      </c>
      <c r="Z14">
        <v>4635.3999999999996</v>
      </c>
      <c r="AA14">
        <v>7259</v>
      </c>
      <c r="AB14">
        <v>8624</v>
      </c>
      <c r="AC14">
        <v>10285.4</v>
      </c>
      <c r="AD14">
        <v>11177.46</v>
      </c>
      <c r="AE14">
        <v>11838.2</v>
      </c>
      <c r="AF14">
        <v>12391.67</v>
      </c>
      <c r="AG14">
        <v>12763.23</v>
      </c>
      <c r="AH14">
        <v>12962.39</v>
      </c>
      <c r="AI14">
        <v>13177.33</v>
      </c>
      <c r="AJ14">
        <v>13034.4</v>
      </c>
      <c r="AK14">
        <v>13059.18</v>
      </c>
      <c r="AL14">
        <v>13168.58</v>
      </c>
      <c r="AM14">
        <v>13652.61</v>
      </c>
      <c r="AN14">
        <v>9086.83</v>
      </c>
      <c r="AO14">
        <v>6049.39</v>
      </c>
      <c r="AP14">
        <v>4585.91</v>
      </c>
      <c r="AQ14"/>
      <c r="AR14"/>
      <c r="AS14"/>
      <c r="AT14" s="13"/>
      <c r="AU14" s="10"/>
      <c r="AV14" s="10"/>
    </row>
    <row r="15" spans="1:48" x14ac:dyDescent="0.2">
      <c r="A15" s="3" t="s">
        <v>69</v>
      </c>
      <c r="B15" s="3" t="s">
        <v>70</v>
      </c>
      <c r="C15" s="7">
        <v>1775846507.3</v>
      </c>
      <c r="D15" s="18" t="s">
        <v>71</v>
      </c>
      <c r="E15" s="3" t="s">
        <v>72</v>
      </c>
      <c r="F15" s="3" t="s">
        <v>73</v>
      </c>
      <c r="G15" s="4" t="s">
        <v>1112</v>
      </c>
      <c r="H15" s="19" t="s">
        <v>28</v>
      </c>
      <c r="I15" s="19" t="s">
        <v>75</v>
      </c>
      <c r="J15" s="23" t="s">
        <v>42</v>
      </c>
      <c r="K15" s="21" t="s">
        <v>37</v>
      </c>
      <c r="L15" s="21">
        <v>43138</v>
      </c>
      <c r="M15" s="22">
        <v>2018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1144</v>
      </c>
      <c r="Z15">
        <v>4225</v>
      </c>
      <c r="AA15">
        <v>6095</v>
      </c>
      <c r="AB15">
        <v>7044.38</v>
      </c>
      <c r="AC15">
        <v>8418.15</v>
      </c>
      <c r="AD15">
        <v>9046.23</v>
      </c>
      <c r="AE15">
        <v>9466.8799999999992</v>
      </c>
      <c r="AF15">
        <v>9808.58</v>
      </c>
      <c r="AG15">
        <v>10011.870000000001</v>
      </c>
      <c r="AH15">
        <v>10135.31</v>
      </c>
      <c r="AI15">
        <v>10257.83</v>
      </c>
      <c r="AJ15">
        <v>9950.41</v>
      </c>
      <c r="AK15">
        <v>9897.44</v>
      </c>
      <c r="AL15">
        <v>10036.719999999999</v>
      </c>
      <c r="AM15">
        <v>10093.030000000001</v>
      </c>
      <c r="AN15">
        <v>6508.67</v>
      </c>
      <c r="AO15">
        <v>4287.84</v>
      </c>
      <c r="AP15">
        <v>3498.38</v>
      </c>
      <c r="AQ15"/>
      <c r="AR15"/>
      <c r="AS15"/>
      <c r="AT15" s="13"/>
      <c r="AU15" s="10"/>
      <c r="AV15" s="10"/>
    </row>
    <row r="16" spans="1:48" ht="16" x14ac:dyDescent="0.2">
      <c r="A16" s="3" t="s">
        <v>76</v>
      </c>
      <c r="B16" s="3" t="s">
        <v>77</v>
      </c>
      <c r="C16" s="8">
        <v>1504155910</v>
      </c>
      <c r="D16" t="s">
        <v>78</v>
      </c>
      <c r="E16" t="s">
        <v>78</v>
      </c>
      <c r="F16" s="3" t="s">
        <v>78</v>
      </c>
      <c r="G16" t="s">
        <v>79</v>
      </c>
      <c r="H16" s="19" t="s">
        <v>25</v>
      </c>
      <c r="I16" s="19" t="s">
        <v>80</v>
      </c>
      <c r="J16" s="20" t="s">
        <v>5</v>
      </c>
      <c r="K16" s="19" t="s">
        <v>37</v>
      </c>
      <c r="L16" s="21">
        <v>41404</v>
      </c>
      <c r="M16" s="22">
        <v>2013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8</v>
      </c>
      <c r="U16">
        <v>66.930000000000007</v>
      </c>
      <c r="V16">
        <v>257</v>
      </c>
      <c r="W16">
        <v>620</v>
      </c>
      <c r="X16">
        <v>1006</v>
      </c>
      <c r="Y16">
        <v>1089</v>
      </c>
      <c r="Z16">
        <v>971</v>
      </c>
      <c r="AA16">
        <v>1124</v>
      </c>
      <c r="AB16">
        <v>1120.8599999999999</v>
      </c>
      <c r="AC16">
        <v>1187.97</v>
      </c>
      <c r="AD16">
        <v>1174.26</v>
      </c>
      <c r="AE16">
        <v>1153.4000000000001</v>
      </c>
      <c r="AF16">
        <v>1122.6400000000001</v>
      </c>
      <c r="AG16">
        <v>1079.28</v>
      </c>
      <c r="AH16">
        <v>1004.39</v>
      </c>
      <c r="AI16">
        <v>928</v>
      </c>
      <c r="AJ16">
        <v>795.55</v>
      </c>
      <c r="AK16">
        <v>687.6</v>
      </c>
      <c r="AL16">
        <v>597.84</v>
      </c>
      <c r="AM16">
        <v>541.92999999999995</v>
      </c>
      <c r="AN16">
        <v>631.73</v>
      </c>
      <c r="AO16">
        <v>591.99</v>
      </c>
      <c r="AP16">
        <v>747.57</v>
      </c>
      <c r="AQ16"/>
      <c r="AR16"/>
      <c r="AS16"/>
      <c r="AT16" s="12"/>
    </row>
    <row r="17" spans="1:48" ht="16" x14ac:dyDescent="0.2">
      <c r="A17" s="3" t="s">
        <v>76</v>
      </c>
      <c r="B17" s="3" t="s">
        <v>77</v>
      </c>
      <c r="C17" s="8">
        <v>1504155910</v>
      </c>
      <c r="D17" t="s">
        <v>78</v>
      </c>
      <c r="E17" t="s">
        <v>78</v>
      </c>
      <c r="F17" s="3" t="s">
        <v>78</v>
      </c>
      <c r="G17" t="s">
        <v>1113</v>
      </c>
      <c r="H17" s="19" t="s">
        <v>28</v>
      </c>
      <c r="I17" s="19" t="s">
        <v>81</v>
      </c>
      <c r="J17" s="20" t="s">
        <v>5</v>
      </c>
      <c r="K17" s="19" t="s">
        <v>37</v>
      </c>
      <c r="L17" s="21">
        <v>41404</v>
      </c>
      <c r="M17" s="22">
        <v>2013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5.27</v>
      </c>
      <c r="U17">
        <v>29.5</v>
      </c>
      <c r="V17">
        <v>108</v>
      </c>
      <c r="W17">
        <v>344</v>
      </c>
      <c r="X17">
        <v>602</v>
      </c>
      <c r="Y17">
        <v>581</v>
      </c>
      <c r="Z17">
        <v>381</v>
      </c>
      <c r="AA17">
        <v>474</v>
      </c>
      <c r="AB17">
        <v>488</v>
      </c>
      <c r="AC17">
        <v>544.35</v>
      </c>
      <c r="AD17">
        <v>519.04999999999995</v>
      </c>
      <c r="AE17">
        <v>492.39</v>
      </c>
      <c r="AF17">
        <v>466.14</v>
      </c>
      <c r="AG17">
        <v>433.24</v>
      </c>
      <c r="AH17">
        <v>393.37</v>
      </c>
      <c r="AI17">
        <v>364.39</v>
      </c>
      <c r="AJ17">
        <v>319.57</v>
      </c>
      <c r="AK17">
        <v>271.12</v>
      </c>
      <c r="AL17">
        <v>209.35</v>
      </c>
      <c r="AM17">
        <v>166.12</v>
      </c>
      <c r="AN17">
        <v>178.87</v>
      </c>
      <c r="AO17">
        <v>163.43</v>
      </c>
      <c r="AP17">
        <v>205.64</v>
      </c>
      <c r="AQ17"/>
      <c r="AR17"/>
      <c r="AS17"/>
      <c r="AT17" s="12"/>
    </row>
    <row r="18" spans="1:48" x14ac:dyDescent="0.2">
      <c r="A18" s="3" t="s">
        <v>82</v>
      </c>
      <c r="B18" s="3" t="s">
        <v>83</v>
      </c>
      <c r="C18" s="8">
        <v>588513924.13999999</v>
      </c>
      <c r="D18" t="s">
        <v>84</v>
      </c>
      <c r="E18" t="s">
        <v>84</v>
      </c>
      <c r="F18" s="3" t="s">
        <v>85</v>
      </c>
      <c r="G18" t="s">
        <v>86</v>
      </c>
      <c r="H18" s="19" t="s">
        <v>25</v>
      </c>
      <c r="I18" s="19" t="s">
        <v>87</v>
      </c>
      <c r="J18" s="23" t="s">
        <v>42</v>
      </c>
      <c r="K18" s="19" t="s">
        <v>37</v>
      </c>
      <c r="L18" s="21">
        <v>40744</v>
      </c>
      <c r="M18" s="22">
        <v>2011</v>
      </c>
      <c r="N18">
        <v>0</v>
      </c>
      <c r="O18">
        <v>0</v>
      </c>
      <c r="P18">
        <v>0</v>
      </c>
      <c r="Q18">
        <v>0</v>
      </c>
      <c r="R18">
        <v>21</v>
      </c>
      <c r="S18">
        <v>89</v>
      </c>
      <c r="T18">
        <v>283</v>
      </c>
      <c r="U18">
        <v>476</v>
      </c>
      <c r="V18">
        <v>632.44000000000005</v>
      </c>
      <c r="W18">
        <v>839</v>
      </c>
      <c r="X18">
        <v>1079</v>
      </c>
      <c r="Y18">
        <v>1321</v>
      </c>
      <c r="Z18">
        <v>1581</v>
      </c>
      <c r="AA18">
        <v>1593</v>
      </c>
      <c r="AB18">
        <v>1466.67</v>
      </c>
      <c r="AC18">
        <v>1350.03</v>
      </c>
      <c r="AD18">
        <v>1344.31</v>
      </c>
      <c r="AE18">
        <v>1208.3900000000001</v>
      </c>
      <c r="AF18">
        <v>712.38</v>
      </c>
      <c r="AG18">
        <v>529.41</v>
      </c>
      <c r="AH18">
        <v>462.13</v>
      </c>
      <c r="AI18">
        <v>436.7</v>
      </c>
      <c r="AJ18">
        <v>433.9</v>
      </c>
      <c r="AK18">
        <v>402.21</v>
      </c>
      <c r="AL18">
        <v>347.38</v>
      </c>
      <c r="AM18">
        <v>327.64</v>
      </c>
      <c r="AN18">
        <v>378.75</v>
      </c>
      <c r="AO18">
        <v>378.9</v>
      </c>
      <c r="AP18">
        <v>380.1</v>
      </c>
      <c r="AQ18">
        <v>378.13</v>
      </c>
      <c r="AR18"/>
      <c r="AS18"/>
      <c r="AT18" s="12"/>
    </row>
    <row r="19" spans="1:48" x14ac:dyDescent="0.2">
      <c r="A19" s="3" t="s">
        <v>82</v>
      </c>
      <c r="B19" s="3" t="s">
        <v>83</v>
      </c>
      <c r="C19" s="8">
        <v>588513924.13999999</v>
      </c>
      <c r="D19" t="s">
        <v>84</v>
      </c>
      <c r="E19" t="s">
        <v>84</v>
      </c>
      <c r="F19" s="3" t="s">
        <v>85</v>
      </c>
      <c r="G19" t="s">
        <v>1114</v>
      </c>
      <c r="H19" s="19" t="s">
        <v>28</v>
      </c>
      <c r="I19" s="19" t="s">
        <v>88</v>
      </c>
      <c r="J19" s="23" t="s">
        <v>42</v>
      </c>
      <c r="K19" s="19" t="s">
        <v>37</v>
      </c>
      <c r="L19" s="21">
        <v>40744</v>
      </c>
      <c r="M19" s="22">
        <v>2011</v>
      </c>
      <c r="N19">
        <v>0</v>
      </c>
      <c r="O19">
        <v>0</v>
      </c>
      <c r="P19">
        <v>0</v>
      </c>
      <c r="Q19">
        <v>0</v>
      </c>
      <c r="R19">
        <v>11</v>
      </c>
      <c r="S19">
        <v>19</v>
      </c>
      <c r="T19">
        <v>73</v>
      </c>
      <c r="U19">
        <v>146</v>
      </c>
      <c r="V19">
        <v>254.24</v>
      </c>
      <c r="W19">
        <v>348</v>
      </c>
      <c r="X19">
        <v>509</v>
      </c>
      <c r="Y19">
        <v>588</v>
      </c>
      <c r="Z19">
        <v>710</v>
      </c>
      <c r="AA19">
        <v>732</v>
      </c>
      <c r="AB19">
        <v>729.75</v>
      </c>
      <c r="AC19">
        <v>706.78</v>
      </c>
      <c r="AD19">
        <v>716.16</v>
      </c>
      <c r="AE19">
        <v>619.42999999999995</v>
      </c>
      <c r="AF19">
        <v>211.73</v>
      </c>
      <c r="AG19">
        <v>112.48</v>
      </c>
      <c r="AH19">
        <v>87.68</v>
      </c>
      <c r="AI19">
        <v>68.73</v>
      </c>
      <c r="AJ19">
        <v>66.319999999999993</v>
      </c>
      <c r="AK19">
        <v>52.93</v>
      </c>
      <c r="AL19">
        <v>35.15</v>
      </c>
      <c r="AM19">
        <v>31.14</v>
      </c>
      <c r="AN19">
        <v>26.32</v>
      </c>
      <c r="AO19">
        <v>23.68</v>
      </c>
      <c r="AP19">
        <v>21.32</v>
      </c>
      <c r="AQ19">
        <v>19.14</v>
      </c>
      <c r="AR19"/>
      <c r="AS19"/>
      <c r="AT19" s="12"/>
    </row>
    <row r="20" spans="1:48" x14ac:dyDescent="0.2">
      <c r="A20" s="3" t="s">
        <v>89</v>
      </c>
      <c r="B20" s="3" t="s">
        <v>90</v>
      </c>
      <c r="C20" s="7">
        <v>349971872.56</v>
      </c>
      <c r="D20" s="18" t="s">
        <v>91</v>
      </c>
      <c r="E20" s="3" t="s">
        <v>84</v>
      </c>
      <c r="F20" s="3" t="s">
        <v>85</v>
      </c>
      <c r="G20" s="4" t="s">
        <v>92</v>
      </c>
      <c r="H20" s="19" t="s">
        <v>25</v>
      </c>
      <c r="I20" s="19" t="s">
        <v>93</v>
      </c>
      <c r="J20" s="23" t="s">
        <v>42</v>
      </c>
      <c r="K20" s="21" t="s">
        <v>37</v>
      </c>
      <c r="L20" s="21">
        <v>43039</v>
      </c>
      <c r="M20" s="22">
        <v>2017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62</v>
      </c>
      <c r="Z20">
        <v>163.99</v>
      </c>
      <c r="AA20">
        <v>521.89</v>
      </c>
      <c r="AB20">
        <v>1238</v>
      </c>
      <c r="AC20">
        <v>2046.86</v>
      </c>
      <c r="AD20">
        <v>2749.96</v>
      </c>
      <c r="AE20">
        <v>3430.36</v>
      </c>
      <c r="AF20">
        <v>3911.83</v>
      </c>
      <c r="AG20">
        <v>4382.8500000000004</v>
      </c>
      <c r="AH20">
        <v>4748.4399999999996</v>
      </c>
      <c r="AI20">
        <v>4953.49</v>
      </c>
      <c r="AJ20">
        <v>5120.6000000000004</v>
      </c>
      <c r="AK20">
        <v>5441.1</v>
      </c>
      <c r="AL20">
        <v>5793.34</v>
      </c>
      <c r="AM20">
        <v>5542.79</v>
      </c>
      <c r="AN20">
        <v>3878.85</v>
      </c>
      <c r="AO20">
        <v>2396.17</v>
      </c>
      <c r="AP20">
        <v>1677.66</v>
      </c>
      <c r="AQ20">
        <v>454.36</v>
      </c>
      <c r="AR20"/>
      <c r="AS20"/>
      <c r="AT20" s="13"/>
      <c r="AU20" s="10"/>
      <c r="AV20" s="10"/>
    </row>
    <row r="21" spans="1:48" x14ac:dyDescent="0.2">
      <c r="A21" s="3" t="s">
        <v>89</v>
      </c>
      <c r="B21" s="3" t="s">
        <v>90</v>
      </c>
      <c r="C21" s="7">
        <v>349971872.56</v>
      </c>
      <c r="D21" s="18" t="s">
        <v>91</v>
      </c>
      <c r="E21" s="3" t="s">
        <v>84</v>
      </c>
      <c r="F21" s="3" t="s">
        <v>85</v>
      </c>
      <c r="G21" s="4" t="s">
        <v>1115</v>
      </c>
      <c r="H21" s="19" t="s">
        <v>28</v>
      </c>
      <c r="I21" s="19" t="s">
        <v>94</v>
      </c>
      <c r="J21" s="23" t="s">
        <v>42</v>
      </c>
      <c r="K21" s="21" t="s">
        <v>37</v>
      </c>
      <c r="L21" s="21">
        <v>43039</v>
      </c>
      <c r="M21" s="22">
        <v>2017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3</v>
      </c>
      <c r="Y21">
        <v>62</v>
      </c>
      <c r="Z21">
        <v>162.01</v>
      </c>
      <c r="AA21">
        <v>492.29</v>
      </c>
      <c r="AB21">
        <v>1089</v>
      </c>
      <c r="AC21">
        <v>1669.2</v>
      </c>
      <c r="AD21">
        <v>2135.35</v>
      </c>
      <c r="AE21">
        <v>2519.96</v>
      </c>
      <c r="AF21">
        <v>2772.44</v>
      </c>
      <c r="AG21">
        <v>3033</v>
      </c>
      <c r="AH21">
        <v>3169.03</v>
      </c>
      <c r="AI21">
        <v>3209.76</v>
      </c>
      <c r="AJ21">
        <v>3249.57</v>
      </c>
      <c r="AK21">
        <v>3338.31</v>
      </c>
      <c r="AL21">
        <v>3594.63</v>
      </c>
      <c r="AM21">
        <v>3281.26</v>
      </c>
      <c r="AN21">
        <v>1953.94</v>
      </c>
      <c r="AO21">
        <v>1165.49</v>
      </c>
      <c r="AP21">
        <v>780.69</v>
      </c>
      <c r="AQ21">
        <v>252.84</v>
      </c>
      <c r="AR21"/>
      <c r="AS21"/>
      <c r="AT21" s="13"/>
      <c r="AU21" s="10"/>
      <c r="AV21" s="10"/>
    </row>
    <row r="22" spans="1:48" x14ac:dyDescent="0.2">
      <c r="A22" t="s">
        <v>95</v>
      </c>
      <c r="B22" t="s">
        <v>96</v>
      </c>
      <c r="C22" s="5">
        <v>508504399.55000001</v>
      </c>
      <c r="D22" s="18" t="s">
        <v>97</v>
      </c>
      <c r="E22" s="3" t="s">
        <v>97</v>
      </c>
      <c r="F22" s="3" t="s">
        <v>98</v>
      </c>
      <c r="G22" s="4" t="s">
        <v>99</v>
      </c>
      <c r="H22" s="19" t="s">
        <v>25</v>
      </c>
      <c r="I22" s="19" t="s">
        <v>100</v>
      </c>
      <c r="J22" s="23" t="s">
        <v>2</v>
      </c>
      <c r="K22" s="21" t="s">
        <v>27</v>
      </c>
      <c r="L22" s="21">
        <v>39560</v>
      </c>
      <c r="M22" s="22">
        <v>2008</v>
      </c>
      <c r="N22">
        <v>0</v>
      </c>
      <c r="O22">
        <v>10</v>
      </c>
      <c r="P22">
        <v>75</v>
      </c>
      <c r="Q22">
        <v>198</v>
      </c>
      <c r="R22">
        <v>312</v>
      </c>
      <c r="S22">
        <v>467</v>
      </c>
      <c r="T22">
        <v>594</v>
      </c>
      <c r="U22">
        <v>797</v>
      </c>
      <c r="V22">
        <v>1083</v>
      </c>
      <c r="W22">
        <v>1302.27</v>
      </c>
      <c r="X22">
        <v>1426.83</v>
      </c>
      <c r="Y22">
        <v>1446</v>
      </c>
      <c r="Z22">
        <v>1711.45</v>
      </c>
      <c r="AA22">
        <v>1799</v>
      </c>
      <c r="AB22">
        <v>1841</v>
      </c>
      <c r="AC22">
        <v>2027.89</v>
      </c>
      <c r="AD22">
        <v>2002.31</v>
      </c>
      <c r="AE22">
        <v>1910.19</v>
      </c>
      <c r="AF22">
        <v>1760.45</v>
      </c>
      <c r="AG22">
        <v>1489.46</v>
      </c>
      <c r="AH22">
        <v>1241.79</v>
      </c>
      <c r="AI22">
        <v>1034.56</v>
      </c>
      <c r="AJ22">
        <v>903.76</v>
      </c>
      <c r="AK22">
        <v>787.35</v>
      </c>
      <c r="AL22">
        <v>498.33</v>
      </c>
      <c r="AM22">
        <v>380.74</v>
      </c>
      <c r="AN22">
        <v>425.88</v>
      </c>
      <c r="AO22">
        <v>623.49</v>
      </c>
      <c r="AP22">
        <v>554.02</v>
      </c>
      <c r="AQ22"/>
      <c r="AR22"/>
      <c r="AS22"/>
      <c r="AT22" s="13"/>
      <c r="AU22" s="10"/>
      <c r="AV22" s="10"/>
    </row>
    <row r="23" spans="1:48" x14ac:dyDescent="0.2">
      <c r="A23" t="s">
        <v>95</v>
      </c>
      <c r="B23" t="s">
        <v>96</v>
      </c>
      <c r="C23" s="5">
        <v>508504399.55000001</v>
      </c>
      <c r="D23" s="18" t="s">
        <v>97</v>
      </c>
      <c r="E23" s="3" t="s">
        <v>97</v>
      </c>
      <c r="F23" s="3" t="s">
        <v>98</v>
      </c>
      <c r="G23" s="4" t="s">
        <v>1116</v>
      </c>
      <c r="H23" s="19" t="s">
        <v>28</v>
      </c>
      <c r="I23" s="19" t="s">
        <v>101</v>
      </c>
      <c r="J23" s="23" t="s">
        <v>2</v>
      </c>
      <c r="K23" s="21" t="s">
        <v>27</v>
      </c>
      <c r="L23" s="21">
        <v>39560</v>
      </c>
      <c r="M23" s="22">
        <v>2008</v>
      </c>
      <c r="N23">
        <v>0</v>
      </c>
      <c r="O23">
        <v>8</v>
      </c>
      <c r="P23">
        <v>70</v>
      </c>
      <c r="Q23">
        <v>166</v>
      </c>
      <c r="R23">
        <v>226</v>
      </c>
      <c r="S23">
        <v>321</v>
      </c>
      <c r="T23">
        <v>379</v>
      </c>
      <c r="U23">
        <v>489</v>
      </c>
      <c r="V23">
        <v>713</v>
      </c>
      <c r="W23">
        <v>842.03</v>
      </c>
      <c r="X23">
        <v>918</v>
      </c>
      <c r="Y23">
        <v>896</v>
      </c>
      <c r="Z23">
        <v>1088.03</v>
      </c>
      <c r="AA23">
        <v>1174</v>
      </c>
      <c r="AB23">
        <v>1183</v>
      </c>
      <c r="AC23">
        <v>1332.12</v>
      </c>
      <c r="AD23">
        <v>1295.6500000000001</v>
      </c>
      <c r="AE23">
        <v>1210.0999999999999</v>
      </c>
      <c r="AF23">
        <v>1102.4000000000001</v>
      </c>
      <c r="AG23">
        <v>907.27</v>
      </c>
      <c r="AH23">
        <v>739.77</v>
      </c>
      <c r="AI23">
        <v>595.16</v>
      </c>
      <c r="AJ23">
        <v>510.1</v>
      </c>
      <c r="AK23">
        <v>431.47</v>
      </c>
      <c r="AL23">
        <v>218.21</v>
      </c>
      <c r="AM23">
        <v>196.19</v>
      </c>
      <c r="AN23">
        <v>227.48</v>
      </c>
      <c r="AO23">
        <v>356.36</v>
      </c>
      <c r="AP23">
        <v>313.58999999999997</v>
      </c>
      <c r="AQ23"/>
      <c r="AR23"/>
      <c r="AS23"/>
      <c r="AT23" s="14"/>
      <c r="AU23" s="11"/>
      <c r="AV23" s="11"/>
    </row>
    <row r="24" spans="1:48" x14ac:dyDescent="0.2">
      <c r="A24" s="3" t="s">
        <v>1246</v>
      </c>
      <c r="B24" s="3" t="s">
        <v>1117</v>
      </c>
      <c r="C24" s="7">
        <v>389831480.56</v>
      </c>
      <c r="D24" s="18" t="s">
        <v>102</v>
      </c>
      <c r="E24" s="3" t="s">
        <v>102</v>
      </c>
      <c r="F24" s="3" t="s">
        <v>103</v>
      </c>
      <c r="G24" s="4" t="s">
        <v>104</v>
      </c>
      <c r="H24" s="19" t="s">
        <v>28</v>
      </c>
      <c r="I24" s="19" t="s">
        <v>1252</v>
      </c>
      <c r="J24" s="23" t="s">
        <v>42</v>
      </c>
      <c r="K24" s="21" t="s">
        <v>37</v>
      </c>
      <c r="L24" s="21">
        <v>41242</v>
      </c>
      <c r="M24" s="22">
        <v>2012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15.02</v>
      </c>
      <c r="U24">
        <v>25.03</v>
      </c>
      <c r="V24">
        <v>33.71</v>
      </c>
      <c r="W24">
        <v>130.69</v>
      </c>
      <c r="X24">
        <v>348.94</v>
      </c>
      <c r="Y24">
        <v>619.27</v>
      </c>
      <c r="Z24">
        <v>759.96</v>
      </c>
      <c r="AA24">
        <v>741.47</v>
      </c>
      <c r="AB24">
        <v>1078.6300000000001</v>
      </c>
      <c r="AC24">
        <v>1397.94</v>
      </c>
      <c r="AD24">
        <v>1622.36</v>
      </c>
      <c r="AE24">
        <v>1842.94</v>
      </c>
      <c r="AF24">
        <v>2021.32</v>
      </c>
      <c r="AG24">
        <v>2101.02</v>
      </c>
      <c r="AH24">
        <v>2079.2600000000002</v>
      </c>
      <c r="AI24">
        <v>1985.29</v>
      </c>
      <c r="AJ24">
        <v>2029.77</v>
      </c>
      <c r="AK24">
        <v>1745.58</v>
      </c>
      <c r="AL24">
        <v>1228.6600000000001</v>
      </c>
      <c r="AM24">
        <v>1039.21</v>
      </c>
      <c r="AN24">
        <v>805.43</v>
      </c>
      <c r="AO24">
        <v>791.3</v>
      </c>
      <c r="AP24">
        <v>500.68</v>
      </c>
      <c r="AQ24">
        <v>575.49</v>
      </c>
      <c r="AR24">
        <v>549.54999999999995</v>
      </c>
      <c r="AS24">
        <v>652.48</v>
      </c>
      <c r="AT24" s="14"/>
      <c r="AU24" s="11"/>
      <c r="AV24" s="11"/>
    </row>
    <row r="25" spans="1:48" x14ac:dyDescent="0.2">
      <c r="A25" s="3" t="s">
        <v>1246</v>
      </c>
      <c r="B25" s="3" t="s">
        <v>1117</v>
      </c>
      <c r="C25" s="7">
        <v>389831480.56</v>
      </c>
      <c r="D25" s="18" t="s">
        <v>102</v>
      </c>
      <c r="E25" s="3" t="s">
        <v>102</v>
      </c>
      <c r="F25" s="3" t="s">
        <v>103</v>
      </c>
      <c r="G25" t="s">
        <v>1118</v>
      </c>
      <c r="H25" s="19" t="s">
        <v>105</v>
      </c>
      <c r="I25" s="19" t="s">
        <v>1253</v>
      </c>
      <c r="J25" s="23" t="s">
        <v>42</v>
      </c>
      <c r="K25" s="21" t="s">
        <v>37</v>
      </c>
      <c r="L25" s="21">
        <v>41242</v>
      </c>
      <c r="M25" s="22">
        <v>2012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12.03</v>
      </c>
      <c r="AB25">
        <v>52.16</v>
      </c>
      <c r="AC25">
        <v>79.14</v>
      </c>
      <c r="AD25">
        <v>135.93</v>
      </c>
      <c r="AE25">
        <v>171.83</v>
      </c>
      <c r="AF25">
        <v>192.8</v>
      </c>
      <c r="AG25">
        <v>206.41</v>
      </c>
      <c r="AH25">
        <v>218.13</v>
      </c>
      <c r="AI25">
        <v>226.05</v>
      </c>
      <c r="AJ25">
        <v>231.85</v>
      </c>
      <c r="AK25">
        <v>176.53</v>
      </c>
      <c r="AL25">
        <v>155.82</v>
      </c>
      <c r="AM25">
        <v>131.51</v>
      </c>
      <c r="AN25">
        <v>77.02</v>
      </c>
      <c r="AO25">
        <v>85.7</v>
      </c>
      <c r="AP25">
        <v>50.75</v>
      </c>
      <c r="AQ25"/>
      <c r="AR25"/>
      <c r="AS25"/>
      <c r="AT25" s="14"/>
      <c r="AU25" s="11"/>
      <c r="AV25" s="11"/>
    </row>
    <row r="26" spans="1:48" x14ac:dyDescent="0.2">
      <c r="A26" s="3" t="s">
        <v>1246</v>
      </c>
      <c r="B26" s="3" t="s">
        <v>1117</v>
      </c>
      <c r="C26" s="7">
        <v>389831480.56</v>
      </c>
      <c r="D26" s="18" t="s">
        <v>102</v>
      </c>
      <c r="E26" s="3" t="s">
        <v>102</v>
      </c>
      <c r="F26" s="3" t="s">
        <v>103</v>
      </c>
      <c r="G26" t="s">
        <v>1119</v>
      </c>
      <c r="H26" s="19" t="s">
        <v>106</v>
      </c>
      <c r="I26" s="19" t="s">
        <v>1254</v>
      </c>
      <c r="J26" s="23" t="s">
        <v>42</v>
      </c>
      <c r="K26" s="21" t="s">
        <v>37</v>
      </c>
      <c r="L26" s="21">
        <v>41242</v>
      </c>
      <c r="M26" s="22">
        <v>2012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1.19</v>
      </c>
      <c r="V26">
        <v>6.39</v>
      </c>
      <c r="W26">
        <v>9.11</v>
      </c>
      <c r="X26">
        <v>65.58</v>
      </c>
      <c r="Y26">
        <v>175.74</v>
      </c>
      <c r="Z26">
        <v>273.89999999999998</v>
      </c>
      <c r="AA26">
        <v>330.54</v>
      </c>
      <c r="AB26">
        <v>438.81</v>
      </c>
      <c r="AC26">
        <v>498.45</v>
      </c>
      <c r="AD26">
        <v>604.52</v>
      </c>
      <c r="AE26">
        <v>679.48</v>
      </c>
      <c r="AF26">
        <v>721.94</v>
      </c>
      <c r="AG26">
        <v>784.33</v>
      </c>
      <c r="AH26">
        <v>832.79</v>
      </c>
      <c r="AI26">
        <v>869.14</v>
      </c>
      <c r="AJ26">
        <v>891.64</v>
      </c>
      <c r="AK26">
        <v>699.12</v>
      </c>
      <c r="AL26">
        <v>428.82</v>
      </c>
      <c r="AM26">
        <v>291.66000000000003</v>
      </c>
      <c r="AN26">
        <v>235.41</v>
      </c>
      <c r="AO26">
        <v>306.04000000000002</v>
      </c>
      <c r="AP26">
        <v>145.28</v>
      </c>
      <c r="AQ26"/>
      <c r="AR26"/>
      <c r="AS26"/>
      <c r="AT26" s="14"/>
      <c r="AU26" s="11"/>
      <c r="AV26" s="11"/>
    </row>
    <row r="27" spans="1:48" x14ac:dyDescent="0.2">
      <c r="A27" s="3" t="s">
        <v>107</v>
      </c>
      <c r="B27" s="3" t="s">
        <v>108</v>
      </c>
      <c r="C27" s="7">
        <v>727824925.24000013</v>
      </c>
      <c r="D27" s="18" t="s">
        <v>109</v>
      </c>
      <c r="E27" s="3" t="s">
        <v>47</v>
      </c>
      <c r="F27" s="3" t="s">
        <v>110</v>
      </c>
      <c r="G27" s="4" t="s">
        <v>1120</v>
      </c>
      <c r="H27" s="19" t="s">
        <v>25</v>
      </c>
      <c r="I27" s="19" t="s">
        <v>111</v>
      </c>
      <c r="J27" s="23" t="s">
        <v>42</v>
      </c>
      <c r="K27" s="21" t="s">
        <v>27</v>
      </c>
      <c r="L27" s="21">
        <v>42025</v>
      </c>
      <c r="M27" s="22">
        <v>2015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259.67</v>
      </c>
      <c r="W27">
        <v>1127.92</v>
      </c>
      <c r="X27">
        <v>2071</v>
      </c>
      <c r="Y27">
        <v>2837</v>
      </c>
      <c r="Z27">
        <v>3551</v>
      </c>
      <c r="AA27">
        <v>3995</v>
      </c>
      <c r="AB27">
        <v>4718</v>
      </c>
      <c r="AC27">
        <v>5034.32</v>
      </c>
      <c r="AD27">
        <v>5400.75</v>
      </c>
      <c r="AE27">
        <v>5819.87</v>
      </c>
      <c r="AF27">
        <v>6172.31</v>
      </c>
      <c r="AG27">
        <v>6454.33</v>
      </c>
      <c r="AH27">
        <v>6772.08</v>
      </c>
      <c r="AI27">
        <v>6918.58</v>
      </c>
      <c r="AJ27">
        <v>6013.53</v>
      </c>
      <c r="AK27">
        <v>4310.8500000000004</v>
      </c>
      <c r="AL27">
        <v>2267.08</v>
      </c>
      <c r="AM27">
        <v>1347.36</v>
      </c>
      <c r="AN27">
        <v>1107.1300000000001</v>
      </c>
      <c r="AO27">
        <v>996.41</v>
      </c>
      <c r="AP27">
        <v>896.77</v>
      </c>
      <c r="AQ27"/>
      <c r="AR27"/>
      <c r="AS27"/>
      <c r="AT27" s="12"/>
    </row>
    <row r="28" spans="1:48" x14ac:dyDescent="0.2">
      <c r="A28" s="3" t="s">
        <v>107</v>
      </c>
      <c r="B28" s="3" t="s">
        <v>108</v>
      </c>
      <c r="C28" s="7">
        <v>727824925.24000013</v>
      </c>
      <c r="D28" s="18" t="s">
        <v>109</v>
      </c>
      <c r="E28" s="3" t="s">
        <v>47</v>
      </c>
      <c r="F28" s="3" t="s">
        <v>110</v>
      </c>
      <c r="G28" s="4" t="s">
        <v>1121</v>
      </c>
      <c r="H28" s="19" t="s">
        <v>28</v>
      </c>
      <c r="I28" s="19" t="s">
        <v>112</v>
      </c>
      <c r="J28" s="23" t="s">
        <v>42</v>
      </c>
      <c r="K28" s="21" t="s">
        <v>27</v>
      </c>
      <c r="L28" s="21">
        <v>42025</v>
      </c>
      <c r="M28" s="22">
        <v>2015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208.77</v>
      </c>
      <c r="W28">
        <v>765</v>
      </c>
      <c r="X28">
        <v>1275</v>
      </c>
      <c r="Y28">
        <v>1674</v>
      </c>
      <c r="Z28">
        <v>2220</v>
      </c>
      <c r="AA28">
        <v>2516</v>
      </c>
      <c r="AB28">
        <v>2883</v>
      </c>
      <c r="AC28">
        <v>2931.27</v>
      </c>
      <c r="AD28">
        <v>3096.93</v>
      </c>
      <c r="AE28">
        <v>3283.15</v>
      </c>
      <c r="AF28">
        <v>3463.38</v>
      </c>
      <c r="AG28">
        <v>3615.55</v>
      </c>
      <c r="AH28">
        <v>3759.44</v>
      </c>
      <c r="AI28">
        <v>3839.54</v>
      </c>
      <c r="AJ28">
        <v>3132.16</v>
      </c>
      <c r="AK28">
        <v>2068.0300000000002</v>
      </c>
      <c r="AL28">
        <v>1083.96</v>
      </c>
      <c r="AM28">
        <v>607.54</v>
      </c>
      <c r="AN28">
        <v>546.78</v>
      </c>
      <c r="AO28">
        <v>492.11</v>
      </c>
      <c r="AP28">
        <v>442.89</v>
      </c>
      <c r="AQ28"/>
      <c r="AR28"/>
      <c r="AS28"/>
      <c r="AT28" s="13"/>
      <c r="AU28" s="10"/>
      <c r="AV28" s="10"/>
    </row>
    <row r="29" spans="1:48" x14ac:dyDescent="0.2">
      <c r="A29" t="s">
        <v>113</v>
      </c>
      <c r="B29" t="s">
        <v>114</v>
      </c>
      <c r="C29" s="5">
        <v>837400701.64999998</v>
      </c>
      <c r="D29" s="18" t="s">
        <v>115</v>
      </c>
      <c r="E29" s="3" t="s">
        <v>116</v>
      </c>
      <c r="F29" s="3" t="s">
        <v>116</v>
      </c>
      <c r="G29" s="4" t="s">
        <v>1122</v>
      </c>
      <c r="H29" s="19" t="s">
        <v>25</v>
      </c>
      <c r="I29" s="19" t="s">
        <v>117</v>
      </c>
      <c r="J29" s="23" t="s">
        <v>42</v>
      </c>
      <c r="K29" s="21" t="s">
        <v>27</v>
      </c>
      <c r="L29" s="21">
        <v>42324</v>
      </c>
      <c r="M29" s="22">
        <v>2015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20.100000000000001</v>
      </c>
      <c r="W29">
        <v>537.20000000000005</v>
      </c>
      <c r="X29">
        <v>1241.42</v>
      </c>
      <c r="Y29">
        <v>2025.02</v>
      </c>
      <c r="Z29">
        <v>2997.2</v>
      </c>
      <c r="AA29">
        <v>4189.87</v>
      </c>
      <c r="AB29">
        <v>6023.03</v>
      </c>
      <c r="AC29">
        <v>8000.47</v>
      </c>
      <c r="AD29">
        <v>9707.0300000000007</v>
      </c>
      <c r="AE29">
        <v>11318.12</v>
      </c>
      <c r="AF29">
        <v>12464.53</v>
      </c>
      <c r="AG29">
        <v>13459.46</v>
      </c>
      <c r="AH29">
        <v>14203.27</v>
      </c>
      <c r="AI29">
        <v>14976.21</v>
      </c>
      <c r="AJ29">
        <v>14790.16</v>
      </c>
      <c r="AK29">
        <v>14562.04</v>
      </c>
      <c r="AL29">
        <v>12277.35</v>
      </c>
      <c r="AM29">
        <v>9801.58</v>
      </c>
      <c r="AN29">
        <v>11210.8</v>
      </c>
      <c r="AO29">
        <v>12081.55</v>
      </c>
      <c r="AP29">
        <v>12596.61</v>
      </c>
      <c r="AQ29">
        <v>13133.71</v>
      </c>
      <c r="AR29">
        <v>10506.97</v>
      </c>
      <c r="AS29">
        <v>6304.18</v>
      </c>
      <c r="AT29" s="13"/>
      <c r="AU29" s="10"/>
      <c r="AV29" s="10"/>
    </row>
    <row r="30" spans="1:48" x14ac:dyDescent="0.2">
      <c r="A30" t="s">
        <v>113</v>
      </c>
      <c r="B30" t="s">
        <v>114</v>
      </c>
      <c r="C30" s="5">
        <v>837400701.64999998</v>
      </c>
      <c r="D30" s="18" t="s">
        <v>115</v>
      </c>
      <c r="E30" s="3" t="s">
        <v>116</v>
      </c>
      <c r="F30" s="3" t="s">
        <v>116</v>
      </c>
      <c r="G30" s="4" t="s">
        <v>1123</v>
      </c>
      <c r="H30" s="19" t="s">
        <v>28</v>
      </c>
      <c r="I30" s="19" t="s">
        <v>118</v>
      </c>
      <c r="J30" s="23" t="s">
        <v>42</v>
      </c>
      <c r="K30" s="21" t="s">
        <v>27</v>
      </c>
      <c r="L30" s="21">
        <v>42324</v>
      </c>
      <c r="M30" s="22">
        <v>2015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20.100000000000001</v>
      </c>
      <c r="W30">
        <v>443.8</v>
      </c>
      <c r="X30">
        <v>883.15</v>
      </c>
      <c r="Y30">
        <v>1202.99</v>
      </c>
      <c r="Z30">
        <v>1567.03</v>
      </c>
      <c r="AA30">
        <v>2231.91</v>
      </c>
      <c r="AB30">
        <v>3169.02</v>
      </c>
      <c r="AC30">
        <v>4196.25</v>
      </c>
      <c r="AD30">
        <v>5130.55</v>
      </c>
      <c r="AE30">
        <v>5947.13</v>
      </c>
      <c r="AF30">
        <v>6455.72</v>
      </c>
      <c r="AG30">
        <v>6968.35</v>
      </c>
      <c r="AH30">
        <v>7340.69</v>
      </c>
      <c r="AI30">
        <v>7770.35</v>
      </c>
      <c r="AJ30">
        <v>7403.74</v>
      </c>
      <c r="AK30">
        <v>6981</v>
      </c>
      <c r="AL30">
        <v>5217.7</v>
      </c>
      <c r="AM30">
        <v>4304.8999999999996</v>
      </c>
      <c r="AN30">
        <v>5471.85</v>
      </c>
      <c r="AO30">
        <v>5720.79</v>
      </c>
      <c r="AP30">
        <v>5949.62</v>
      </c>
      <c r="AQ30">
        <v>6187.61</v>
      </c>
      <c r="AR30">
        <v>4950.08</v>
      </c>
      <c r="AS30">
        <v>2970.05</v>
      </c>
      <c r="AT30" s="13"/>
      <c r="AU30" s="10"/>
      <c r="AV30" s="10"/>
    </row>
    <row r="31" spans="1:48" x14ac:dyDescent="0.2">
      <c r="A31" s="24" t="s">
        <v>119</v>
      </c>
      <c r="B31" s="24" t="s">
        <v>120</v>
      </c>
      <c r="C31" s="6">
        <v>480146969.85000002</v>
      </c>
      <c r="D31" s="25" t="s">
        <v>121</v>
      </c>
      <c r="E31" s="24" t="s">
        <v>58</v>
      </c>
      <c r="F31" s="24" t="s">
        <v>122</v>
      </c>
      <c r="G31" s="26" t="s">
        <v>123</v>
      </c>
      <c r="H31" s="23" t="s">
        <v>124</v>
      </c>
      <c r="I31" s="23" t="s">
        <v>125</v>
      </c>
      <c r="J31" s="23" t="s">
        <v>42</v>
      </c>
      <c r="K31" s="27" t="s">
        <v>27</v>
      </c>
      <c r="L31" s="27">
        <v>42822</v>
      </c>
      <c r="M31" s="28">
        <v>2017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2.5099999999999998</v>
      </c>
      <c r="Y31">
        <v>145.5</v>
      </c>
      <c r="Z31">
        <v>444.39</v>
      </c>
      <c r="AA31">
        <v>823.81</v>
      </c>
      <c r="AB31">
        <v>1486.85</v>
      </c>
      <c r="AC31">
        <v>2108.06</v>
      </c>
      <c r="AD31">
        <v>2615.9299999999998</v>
      </c>
      <c r="AE31">
        <v>3032.57</v>
      </c>
      <c r="AF31">
        <v>3420.08</v>
      </c>
      <c r="AG31">
        <v>3785.66</v>
      </c>
      <c r="AH31">
        <v>4165.67</v>
      </c>
      <c r="AI31">
        <v>4370.87</v>
      </c>
      <c r="AJ31">
        <v>4605.9399999999996</v>
      </c>
      <c r="AK31">
        <v>4595.42</v>
      </c>
      <c r="AL31">
        <v>4274.91</v>
      </c>
      <c r="AM31">
        <v>3568.9</v>
      </c>
      <c r="AN31">
        <v>1758.83</v>
      </c>
      <c r="AO31">
        <v>2788.42</v>
      </c>
      <c r="AP31">
        <v>2509.58</v>
      </c>
      <c r="AQ31">
        <v>2230.7399999999998</v>
      </c>
      <c r="AR31">
        <v>1951.89</v>
      </c>
      <c r="AS31">
        <v>1673.05</v>
      </c>
      <c r="AT31" s="13"/>
      <c r="AU31" s="10"/>
      <c r="AV31" s="10"/>
    </row>
    <row r="32" spans="1:48" x14ac:dyDescent="0.2">
      <c r="A32" s="24" t="s">
        <v>119</v>
      </c>
      <c r="B32" s="24" t="s">
        <v>120</v>
      </c>
      <c r="C32" s="6">
        <v>480146969.85000002</v>
      </c>
      <c r="D32" s="25" t="s">
        <v>121</v>
      </c>
      <c r="E32" s="24" t="s">
        <v>58</v>
      </c>
      <c r="F32" s="24" t="s">
        <v>122</v>
      </c>
      <c r="G32" s="26" t="s">
        <v>126</v>
      </c>
      <c r="H32" s="23" t="s">
        <v>28</v>
      </c>
      <c r="I32" s="23" t="s">
        <v>127</v>
      </c>
      <c r="J32" s="23" t="s">
        <v>42</v>
      </c>
      <c r="K32" s="27" t="s">
        <v>27</v>
      </c>
      <c r="L32" s="27">
        <v>42822</v>
      </c>
      <c r="M32" s="28">
        <v>2017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254.12</v>
      </c>
      <c r="Y32">
        <v>777.1</v>
      </c>
      <c r="Z32">
        <v>1869.17</v>
      </c>
      <c r="AA32">
        <v>3226.15</v>
      </c>
      <c r="AB32">
        <v>4717.38</v>
      </c>
      <c r="AC32">
        <v>6559.32</v>
      </c>
      <c r="AD32">
        <v>7722.08</v>
      </c>
      <c r="AE32">
        <v>8651.6</v>
      </c>
      <c r="AF32">
        <v>9458.25</v>
      </c>
      <c r="AG32">
        <v>10162.1</v>
      </c>
      <c r="AH32">
        <v>10816</v>
      </c>
      <c r="AI32">
        <v>11270.99</v>
      </c>
      <c r="AJ32">
        <v>11739.45</v>
      </c>
      <c r="AK32">
        <v>11849.35</v>
      </c>
      <c r="AL32">
        <v>10879.23</v>
      </c>
      <c r="AM32">
        <v>9670.69</v>
      </c>
      <c r="AN32">
        <v>7264.38</v>
      </c>
      <c r="AO32">
        <v>7986.9</v>
      </c>
      <c r="AP32">
        <v>7317.14</v>
      </c>
      <c r="AQ32">
        <v>6044.75</v>
      </c>
      <c r="AR32">
        <v>5495.23</v>
      </c>
      <c r="AS32">
        <v>3846.66</v>
      </c>
      <c r="AT32" s="13"/>
      <c r="AU32" s="10"/>
      <c r="AV32" s="10"/>
    </row>
    <row r="33" spans="1:48" x14ac:dyDescent="0.2">
      <c r="A33" s="3" t="s">
        <v>119</v>
      </c>
      <c r="B33" s="3" t="s">
        <v>120</v>
      </c>
      <c r="C33" s="7">
        <v>480146969.85000002</v>
      </c>
      <c r="D33" s="18" t="s">
        <v>121</v>
      </c>
      <c r="E33" s="3" t="s">
        <v>128</v>
      </c>
      <c r="F33" s="3" t="s">
        <v>59</v>
      </c>
      <c r="G33" t="s">
        <v>119</v>
      </c>
      <c r="H33" s="19" t="s">
        <v>25</v>
      </c>
      <c r="I33" s="19" t="s">
        <v>129</v>
      </c>
      <c r="J33" s="23" t="s">
        <v>2</v>
      </c>
      <c r="K33" s="21" t="s">
        <v>27</v>
      </c>
      <c r="L33" s="21">
        <v>42822</v>
      </c>
      <c r="M33" s="22">
        <v>2017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219</v>
      </c>
      <c r="Y33">
        <v>787.54</v>
      </c>
      <c r="Z33">
        <v>2074</v>
      </c>
      <c r="AA33">
        <v>3537.65</v>
      </c>
      <c r="AB33">
        <v>5249</v>
      </c>
      <c r="AC33">
        <v>8314.3799999999992</v>
      </c>
      <c r="AD33">
        <v>10476.65</v>
      </c>
      <c r="AE33">
        <v>12070.21</v>
      </c>
      <c r="AF33">
        <v>13418.12</v>
      </c>
      <c r="AG33">
        <v>14469.93</v>
      </c>
      <c r="AH33">
        <v>15425.88</v>
      </c>
      <c r="AI33">
        <v>16174.39</v>
      </c>
      <c r="AJ33">
        <v>17134.740000000002</v>
      </c>
      <c r="AK33">
        <v>17635.599999999999</v>
      </c>
      <c r="AL33">
        <v>15982.84</v>
      </c>
      <c r="AM33">
        <v>10405.870000000001</v>
      </c>
      <c r="AN33"/>
      <c r="AO33"/>
      <c r="AP33"/>
      <c r="AQ33"/>
      <c r="AR33"/>
      <c r="AS33"/>
      <c r="AT33" s="12"/>
    </row>
    <row r="34" spans="1:48" x14ac:dyDescent="0.2">
      <c r="A34" s="3" t="s">
        <v>119</v>
      </c>
      <c r="B34" s="3" t="s">
        <v>120</v>
      </c>
      <c r="C34" s="7">
        <v>480146969.85000002</v>
      </c>
      <c r="D34" s="18" t="s">
        <v>121</v>
      </c>
      <c r="E34" s="3" t="s">
        <v>128</v>
      </c>
      <c r="F34" s="3" t="s">
        <v>59</v>
      </c>
      <c r="G34" t="s">
        <v>1124</v>
      </c>
      <c r="H34" s="19" t="s">
        <v>28</v>
      </c>
      <c r="I34" s="19" t="s">
        <v>130</v>
      </c>
      <c r="J34" s="23" t="s">
        <v>2</v>
      </c>
      <c r="K34" s="21" t="s">
        <v>27</v>
      </c>
      <c r="L34" s="21">
        <v>42822</v>
      </c>
      <c r="M34" s="22">
        <v>2017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216.08</v>
      </c>
      <c r="Y34">
        <v>660</v>
      </c>
      <c r="Z34">
        <v>1669</v>
      </c>
      <c r="AA34">
        <v>2808</v>
      </c>
      <c r="AB34">
        <v>3971</v>
      </c>
      <c r="AC34">
        <v>6331.76</v>
      </c>
      <c r="AD34">
        <v>7888.91</v>
      </c>
      <c r="AE34">
        <v>8988.02</v>
      </c>
      <c r="AF34">
        <v>9882.75</v>
      </c>
      <c r="AG34">
        <v>10495.93</v>
      </c>
      <c r="AH34">
        <v>11093.78</v>
      </c>
      <c r="AI34">
        <v>11542.99</v>
      </c>
      <c r="AJ34">
        <v>12455.91</v>
      </c>
      <c r="AK34">
        <v>12776.14</v>
      </c>
      <c r="AL34">
        <v>10689.71</v>
      </c>
      <c r="AM34">
        <v>5514.86</v>
      </c>
      <c r="AN34"/>
      <c r="AO34"/>
      <c r="AP34"/>
      <c r="AQ34"/>
      <c r="AR34"/>
      <c r="AS34"/>
      <c r="AT34" s="12"/>
    </row>
    <row r="35" spans="1:48" x14ac:dyDescent="0.2">
      <c r="A35" s="3" t="s">
        <v>131</v>
      </c>
      <c r="B35" s="3" t="s">
        <v>132</v>
      </c>
      <c r="C35" s="7">
        <v>9936069813.7000008</v>
      </c>
      <c r="D35" s="18" t="s">
        <v>1125</v>
      </c>
      <c r="E35" t="s">
        <v>133</v>
      </c>
      <c r="F35" s="3" t="s">
        <v>134</v>
      </c>
      <c r="G35" s="4" t="s">
        <v>1126</v>
      </c>
      <c r="H35" s="19" t="s">
        <v>35</v>
      </c>
      <c r="I35" s="19" t="s">
        <v>135</v>
      </c>
      <c r="J35" s="23" t="s">
        <v>42</v>
      </c>
      <c r="K35" s="21" t="s">
        <v>37</v>
      </c>
      <c r="L35" s="21">
        <v>41271</v>
      </c>
      <c r="M35" s="22">
        <v>2012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146</v>
      </c>
      <c r="U35">
        <v>772.5</v>
      </c>
      <c r="V35">
        <v>1860</v>
      </c>
      <c r="W35">
        <v>3343</v>
      </c>
      <c r="X35">
        <v>4872</v>
      </c>
      <c r="Y35">
        <v>6438</v>
      </c>
      <c r="Z35">
        <v>7929</v>
      </c>
      <c r="AA35">
        <v>9166.31</v>
      </c>
      <c r="AB35">
        <v>10762</v>
      </c>
      <c r="AC35">
        <v>11897.8</v>
      </c>
      <c r="AD35">
        <v>12857.05</v>
      </c>
      <c r="AE35">
        <v>13711.04</v>
      </c>
      <c r="AF35">
        <v>14421.29</v>
      </c>
      <c r="AG35">
        <v>13658.66</v>
      </c>
      <c r="AH35">
        <v>11634.97</v>
      </c>
      <c r="AI35">
        <v>6982.39</v>
      </c>
      <c r="AJ35">
        <v>3407.25</v>
      </c>
      <c r="AK35">
        <v>2353.1799999999998</v>
      </c>
      <c r="AL35">
        <v>1507.78</v>
      </c>
      <c r="AM35">
        <v>1243.1500000000001</v>
      </c>
      <c r="AN35">
        <v>920.83</v>
      </c>
      <c r="AO35">
        <v>787.57</v>
      </c>
      <c r="AP35">
        <v>750.42</v>
      </c>
      <c r="AQ35">
        <v>832.15</v>
      </c>
      <c r="AR35">
        <v>832.15</v>
      </c>
      <c r="AS35">
        <v>832.15</v>
      </c>
      <c r="AT35" s="12"/>
    </row>
    <row r="36" spans="1:48" x14ac:dyDescent="0.2">
      <c r="A36" s="3" t="s">
        <v>131</v>
      </c>
      <c r="B36" s="3" t="s">
        <v>132</v>
      </c>
      <c r="C36" s="7">
        <v>9936069813.7000008</v>
      </c>
      <c r="D36" s="18" t="s">
        <v>1125</v>
      </c>
      <c r="E36" t="s">
        <v>133</v>
      </c>
      <c r="F36" s="3" t="s">
        <v>134</v>
      </c>
      <c r="G36" s="4" t="s">
        <v>1127</v>
      </c>
      <c r="H36" s="19" t="s">
        <v>136</v>
      </c>
      <c r="I36" s="19" t="s">
        <v>137</v>
      </c>
      <c r="J36" s="23" t="s">
        <v>42</v>
      </c>
      <c r="K36" s="21" t="s">
        <v>37</v>
      </c>
      <c r="L36" s="21">
        <v>41271</v>
      </c>
      <c r="M36" s="22">
        <v>2012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97</v>
      </c>
      <c r="U36">
        <v>404</v>
      </c>
      <c r="V36">
        <v>1023</v>
      </c>
      <c r="W36">
        <v>1963</v>
      </c>
      <c r="X36">
        <v>2887</v>
      </c>
      <c r="Y36">
        <v>3760</v>
      </c>
      <c r="Z36">
        <v>4755</v>
      </c>
      <c r="AA36">
        <v>5485</v>
      </c>
      <c r="AB36">
        <v>6456</v>
      </c>
      <c r="AC36">
        <v>7837.08</v>
      </c>
      <c r="AD36">
        <v>8573.7099999999991</v>
      </c>
      <c r="AE36">
        <v>9187.32</v>
      </c>
      <c r="AF36">
        <v>9676.6200000000008</v>
      </c>
      <c r="AG36">
        <v>9774.24</v>
      </c>
      <c r="AH36">
        <v>9373.69</v>
      </c>
      <c r="AI36">
        <v>5544</v>
      </c>
      <c r="AJ36">
        <v>2368.16</v>
      </c>
      <c r="AK36">
        <v>1549.52</v>
      </c>
      <c r="AL36">
        <v>835.73</v>
      </c>
      <c r="AM36">
        <v>790.62</v>
      </c>
      <c r="AN36">
        <v>505.98</v>
      </c>
      <c r="AO36">
        <v>471.93</v>
      </c>
      <c r="AP36">
        <v>462.39</v>
      </c>
      <c r="AQ36">
        <v>752.93</v>
      </c>
      <c r="AR36">
        <v>752.93</v>
      </c>
      <c r="AS36">
        <v>752.93</v>
      </c>
      <c r="AT36" s="12"/>
    </row>
    <row r="37" spans="1:48" x14ac:dyDescent="0.2">
      <c r="A37" s="3" t="s">
        <v>131</v>
      </c>
      <c r="B37" s="3" t="s">
        <v>132</v>
      </c>
      <c r="C37" s="7">
        <v>9936069813.7000008</v>
      </c>
      <c r="D37" s="18" t="s">
        <v>1125</v>
      </c>
      <c r="E37" t="s">
        <v>133</v>
      </c>
      <c r="F37" s="3" t="s">
        <v>138</v>
      </c>
      <c r="G37" s="4" t="s">
        <v>1128</v>
      </c>
      <c r="H37" s="19" t="s">
        <v>139</v>
      </c>
      <c r="I37" s="19" t="s">
        <v>140</v>
      </c>
      <c r="J37" s="23" t="s">
        <v>42</v>
      </c>
      <c r="K37" s="21" t="s">
        <v>37</v>
      </c>
      <c r="L37" s="21">
        <v>41271</v>
      </c>
      <c r="M37" s="22">
        <v>2012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1964.23</v>
      </c>
      <c r="U37">
        <v>802.54</v>
      </c>
      <c r="V37">
        <v>1225.06</v>
      </c>
      <c r="W37">
        <v>1631.61</v>
      </c>
      <c r="X37">
        <v>2522.4899999999998</v>
      </c>
      <c r="Y37">
        <v>3434.58</v>
      </c>
      <c r="Z37">
        <v>4220.22</v>
      </c>
      <c r="AA37">
        <v>4948.3599999999997</v>
      </c>
      <c r="AB37">
        <v>5970.14</v>
      </c>
      <c r="AC37">
        <v>6624.03</v>
      </c>
      <c r="AD37">
        <v>7085.11</v>
      </c>
      <c r="AE37">
        <v>7537.06</v>
      </c>
      <c r="AF37">
        <v>7914.78</v>
      </c>
      <c r="AG37">
        <v>7062.57</v>
      </c>
      <c r="AH37">
        <v>6057.8</v>
      </c>
      <c r="AI37">
        <v>4080.01</v>
      </c>
      <c r="AJ37">
        <v>2092.8200000000002</v>
      </c>
      <c r="AK37">
        <v>1572.91</v>
      </c>
      <c r="AL37">
        <v>1371.55</v>
      </c>
      <c r="AM37">
        <v>1251.25</v>
      </c>
      <c r="AN37">
        <v>1237.47</v>
      </c>
      <c r="AO37">
        <v>1576.19</v>
      </c>
      <c r="AP37">
        <v>1398.35</v>
      </c>
      <c r="AQ37"/>
      <c r="AR37"/>
      <c r="AS37"/>
      <c r="AT37" s="13"/>
      <c r="AU37" s="10"/>
      <c r="AV37" s="10"/>
    </row>
    <row r="38" spans="1:48" x14ac:dyDescent="0.2">
      <c r="A38" s="3" t="s">
        <v>131</v>
      </c>
      <c r="B38" s="3" t="s">
        <v>132</v>
      </c>
      <c r="C38" s="7">
        <v>9936069813.7000008</v>
      </c>
      <c r="D38" s="18" t="s">
        <v>1125</v>
      </c>
      <c r="E38" t="s">
        <v>133</v>
      </c>
      <c r="F38" s="3" t="s">
        <v>138</v>
      </c>
      <c r="G38" s="4" t="s">
        <v>1129</v>
      </c>
      <c r="H38" s="19" t="s">
        <v>43</v>
      </c>
      <c r="I38" s="19" t="s">
        <v>141</v>
      </c>
      <c r="J38" s="23" t="s">
        <v>42</v>
      </c>
      <c r="K38" s="21" t="s">
        <v>37</v>
      </c>
      <c r="L38" s="21">
        <v>41271</v>
      </c>
      <c r="M38" s="22">
        <v>2012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1692.82</v>
      </c>
      <c r="U38">
        <v>577.04</v>
      </c>
      <c r="V38">
        <v>824.66</v>
      </c>
      <c r="W38">
        <v>968.37</v>
      </c>
      <c r="X38">
        <v>1417.97</v>
      </c>
      <c r="Y38">
        <v>1849.69</v>
      </c>
      <c r="Z38">
        <v>2342.9299999999998</v>
      </c>
      <c r="AA38">
        <v>2688.03</v>
      </c>
      <c r="AB38">
        <v>3160.94</v>
      </c>
      <c r="AC38">
        <v>3851.63</v>
      </c>
      <c r="AD38">
        <v>4143.7</v>
      </c>
      <c r="AE38">
        <v>4423.1000000000004</v>
      </c>
      <c r="AF38">
        <v>4651.29</v>
      </c>
      <c r="AG38">
        <v>4597.97</v>
      </c>
      <c r="AH38">
        <v>4334.6499999999996</v>
      </c>
      <c r="AI38">
        <v>2708.58</v>
      </c>
      <c r="AJ38">
        <v>1143.06</v>
      </c>
      <c r="AK38">
        <v>811.07</v>
      </c>
      <c r="AL38">
        <v>639.03</v>
      </c>
      <c r="AM38">
        <v>509.83</v>
      </c>
      <c r="AN38">
        <v>473.73</v>
      </c>
      <c r="AO38">
        <v>473.82</v>
      </c>
      <c r="AP38">
        <v>362.58</v>
      </c>
      <c r="AQ38"/>
      <c r="AR38"/>
      <c r="AS38"/>
      <c r="AT38" s="13"/>
      <c r="AU38" s="10"/>
      <c r="AV38" s="10"/>
    </row>
    <row r="39" spans="1:48" x14ac:dyDescent="0.2">
      <c r="A39" s="3" t="s">
        <v>142</v>
      </c>
      <c r="B39" s="3" t="s">
        <v>143</v>
      </c>
      <c r="C39" s="7">
        <v>1203043540</v>
      </c>
      <c r="D39" s="18" t="s">
        <v>109</v>
      </c>
      <c r="E39" s="3" t="s">
        <v>47</v>
      </c>
      <c r="F39" s="3" t="s">
        <v>110</v>
      </c>
      <c r="G39" s="4" t="s">
        <v>1130</v>
      </c>
      <c r="H39" s="19" t="s">
        <v>25</v>
      </c>
      <c r="I39" s="19" t="s">
        <v>144</v>
      </c>
      <c r="J39" s="23" t="s">
        <v>42</v>
      </c>
      <c r="K39" s="21" t="s">
        <v>37</v>
      </c>
      <c r="L39" s="21">
        <v>42192</v>
      </c>
      <c r="M39" s="22">
        <v>2015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21</v>
      </c>
      <c r="W39">
        <v>170</v>
      </c>
      <c r="X39">
        <v>507.44</v>
      </c>
      <c r="Y39">
        <v>1028</v>
      </c>
      <c r="Z39">
        <v>1726</v>
      </c>
      <c r="AA39">
        <v>2497</v>
      </c>
      <c r="AB39">
        <v>3548</v>
      </c>
      <c r="AC39">
        <v>4551.58</v>
      </c>
      <c r="AD39">
        <v>5325.53</v>
      </c>
      <c r="AE39">
        <v>5970.49</v>
      </c>
      <c r="AF39">
        <v>6202.44</v>
      </c>
      <c r="AG39">
        <v>5654.62</v>
      </c>
      <c r="AH39">
        <v>4182.6499999999996</v>
      </c>
      <c r="AI39">
        <v>2246.1999999999998</v>
      </c>
      <c r="AJ39">
        <v>1681.48</v>
      </c>
      <c r="AK39">
        <v>1084.73</v>
      </c>
      <c r="AL39">
        <v>735.14</v>
      </c>
      <c r="AM39">
        <v>703.89</v>
      </c>
      <c r="AN39">
        <v>637.52</v>
      </c>
      <c r="AO39">
        <v>578.17999999999995</v>
      </c>
      <c r="AP39">
        <v>525.22</v>
      </c>
      <c r="AQ39"/>
      <c r="AR39"/>
      <c r="AS39"/>
      <c r="AT39" s="12"/>
    </row>
    <row r="40" spans="1:48" x14ac:dyDescent="0.2">
      <c r="A40" s="3" t="s">
        <v>142</v>
      </c>
      <c r="B40" s="3" t="s">
        <v>143</v>
      </c>
      <c r="C40" s="7">
        <v>1203043540</v>
      </c>
      <c r="D40" s="18" t="s">
        <v>109</v>
      </c>
      <c r="E40" s="3" t="s">
        <v>47</v>
      </c>
      <c r="F40" s="3" t="s">
        <v>110</v>
      </c>
      <c r="G40" s="4" t="s">
        <v>1131</v>
      </c>
      <c r="H40" s="19" t="s">
        <v>28</v>
      </c>
      <c r="I40" s="19" t="s">
        <v>145</v>
      </c>
      <c r="J40" s="23" t="s">
        <v>42</v>
      </c>
      <c r="K40" s="21" t="s">
        <v>37</v>
      </c>
      <c r="L40" s="21">
        <v>42192</v>
      </c>
      <c r="M40" s="22">
        <v>2015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20.66</v>
      </c>
      <c r="W40">
        <v>112.72</v>
      </c>
      <c r="X40">
        <v>298</v>
      </c>
      <c r="Y40">
        <v>556</v>
      </c>
      <c r="Z40">
        <v>925</v>
      </c>
      <c r="AA40">
        <v>1277</v>
      </c>
      <c r="AB40">
        <v>1712</v>
      </c>
      <c r="AC40">
        <v>2288.2199999999998</v>
      </c>
      <c r="AD40">
        <v>2713.66</v>
      </c>
      <c r="AE40">
        <v>3054.8</v>
      </c>
      <c r="AF40">
        <v>3102.84</v>
      </c>
      <c r="AG40">
        <v>2704.98</v>
      </c>
      <c r="AH40">
        <v>1789.76</v>
      </c>
      <c r="AI40">
        <v>650.02</v>
      </c>
      <c r="AJ40">
        <v>426.59</v>
      </c>
      <c r="AK40">
        <v>306.79000000000002</v>
      </c>
      <c r="AL40">
        <v>136.09</v>
      </c>
      <c r="AM40">
        <v>86.19</v>
      </c>
      <c r="AN40">
        <v>81.59</v>
      </c>
      <c r="AO40">
        <v>77.849999999999994</v>
      </c>
      <c r="AP40">
        <v>74.92</v>
      </c>
      <c r="AQ40"/>
      <c r="AR40"/>
      <c r="AS40"/>
      <c r="AT40" s="12"/>
    </row>
    <row r="41" spans="1:48" ht="16" x14ac:dyDescent="0.2">
      <c r="A41" t="s">
        <v>146</v>
      </c>
      <c r="B41" t="s">
        <v>147</v>
      </c>
      <c r="C41" s="5">
        <v>434481708.94</v>
      </c>
      <c r="D41" s="18" t="s">
        <v>148</v>
      </c>
      <c r="E41" t="s">
        <v>149</v>
      </c>
      <c r="F41" s="3" t="s">
        <v>150</v>
      </c>
      <c r="G41" s="4" t="s">
        <v>146</v>
      </c>
      <c r="H41" s="19" t="s">
        <v>25</v>
      </c>
      <c r="I41" s="19" t="s">
        <v>151</v>
      </c>
      <c r="J41" s="20" t="s">
        <v>6</v>
      </c>
      <c r="K41" s="21" t="s">
        <v>27</v>
      </c>
      <c r="L41" s="21">
        <v>41779</v>
      </c>
      <c r="M41" s="22">
        <v>2014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27.8</v>
      </c>
      <c r="W41">
        <v>86.21</v>
      </c>
      <c r="X41">
        <v>143.16999999999999</v>
      </c>
      <c r="Y41">
        <v>201.38</v>
      </c>
      <c r="Z41">
        <v>269.2</v>
      </c>
      <c r="AA41">
        <v>347.2</v>
      </c>
      <c r="AB41">
        <v>429.3</v>
      </c>
      <c r="AC41">
        <v>521.79999999999995</v>
      </c>
      <c r="AD41">
        <v>727.87</v>
      </c>
      <c r="AE41">
        <v>821.83</v>
      </c>
      <c r="AF41">
        <v>900.26</v>
      </c>
      <c r="AG41">
        <v>964.76</v>
      </c>
      <c r="AH41">
        <v>1004.81</v>
      </c>
      <c r="AI41">
        <v>1004.87</v>
      </c>
      <c r="AJ41">
        <v>985.51</v>
      </c>
      <c r="AK41">
        <v>950.92</v>
      </c>
      <c r="AL41">
        <v>861.09</v>
      </c>
      <c r="AM41">
        <v>718.55</v>
      </c>
      <c r="AN41">
        <v>587.04999999999995</v>
      </c>
      <c r="AO41">
        <v>361.45</v>
      </c>
      <c r="AP41"/>
      <c r="AQ41"/>
      <c r="AR41"/>
      <c r="AS41"/>
      <c r="AT41" s="12"/>
    </row>
    <row r="42" spans="1:48" ht="16" x14ac:dyDescent="0.2">
      <c r="A42" t="s">
        <v>146</v>
      </c>
      <c r="B42" t="s">
        <v>147</v>
      </c>
      <c r="C42" s="5">
        <v>434481708.94</v>
      </c>
      <c r="D42" s="18" t="s">
        <v>148</v>
      </c>
      <c r="E42" t="s">
        <v>149</v>
      </c>
      <c r="F42" s="3" t="s">
        <v>150</v>
      </c>
      <c r="G42" s="4" t="s">
        <v>1132</v>
      </c>
      <c r="H42" s="19" t="s">
        <v>28</v>
      </c>
      <c r="I42" s="19" t="s">
        <v>152</v>
      </c>
      <c r="J42" s="20" t="s">
        <v>6</v>
      </c>
      <c r="K42" s="21" t="s">
        <v>27</v>
      </c>
      <c r="L42" s="21">
        <v>41779</v>
      </c>
      <c r="M42" s="22">
        <v>2014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20.100000000000001</v>
      </c>
      <c r="W42">
        <v>63.06</v>
      </c>
      <c r="X42">
        <v>99.62</v>
      </c>
      <c r="Y42">
        <v>133.61000000000001</v>
      </c>
      <c r="Z42">
        <v>182.4</v>
      </c>
      <c r="AA42">
        <v>239.3</v>
      </c>
      <c r="AB42">
        <v>294.3</v>
      </c>
      <c r="AC42">
        <v>349.5</v>
      </c>
      <c r="AD42">
        <v>513.65</v>
      </c>
      <c r="AE42">
        <v>572.79999999999995</v>
      </c>
      <c r="AF42">
        <v>625.75</v>
      </c>
      <c r="AG42">
        <v>666.83</v>
      </c>
      <c r="AH42">
        <v>701.88</v>
      </c>
      <c r="AI42">
        <v>690.83</v>
      </c>
      <c r="AJ42">
        <v>710.6</v>
      </c>
      <c r="AK42">
        <v>733.23</v>
      </c>
      <c r="AL42">
        <v>659.4</v>
      </c>
      <c r="AM42">
        <v>535.9</v>
      </c>
      <c r="AN42">
        <v>395.85</v>
      </c>
      <c r="AO42">
        <v>225.15</v>
      </c>
      <c r="AP42"/>
      <c r="AQ42"/>
      <c r="AR42"/>
      <c r="AS42"/>
      <c r="AT42" s="12"/>
    </row>
    <row r="43" spans="1:48" x14ac:dyDescent="0.2">
      <c r="A43" s="3" t="s">
        <v>153</v>
      </c>
      <c r="B43" s="3" t="s">
        <v>154</v>
      </c>
      <c r="C43" s="7">
        <v>469314124.5</v>
      </c>
      <c r="D43" s="18" t="s">
        <v>115</v>
      </c>
      <c r="E43" s="3" t="s">
        <v>116</v>
      </c>
      <c r="F43" s="3" t="s">
        <v>116</v>
      </c>
      <c r="G43" s="4" t="s">
        <v>1133</v>
      </c>
      <c r="H43" s="19" t="s">
        <v>25</v>
      </c>
      <c r="I43" s="19" t="s">
        <v>155</v>
      </c>
      <c r="J43" s="23" t="s">
        <v>42</v>
      </c>
      <c r="K43" s="21" t="s">
        <v>37</v>
      </c>
      <c r="L43" s="21">
        <v>43145</v>
      </c>
      <c r="M43" s="22">
        <v>2018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116.5</v>
      </c>
      <c r="Z43">
        <v>332.14</v>
      </c>
      <c r="AA43">
        <v>759.24</v>
      </c>
      <c r="AB43">
        <v>1291.03</v>
      </c>
      <c r="AC43">
        <v>1852.48</v>
      </c>
      <c r="AD43">
        <v>2326.61</v>
      </c>
      <c r="AE43">
        <v>2826.88</v>
      </c>
      <c r="AF43">
        <v>3309.09</v>
      </c>
      <c r="AG43">
        <v>3713.37</v>
      </c>
      <c r="AH43">
        <v>3797.18</v>
      </c>
      <c r="AI43">
        <v>3826.96</v>
      </c>
      <c r="AJ43">
        <v>3783.39</v>
      </c>
      <c r="AK43">
        <v>3845.64</v>
      </c>
      <c r="AL43">
        <v>4441.45</v>
      </c>
      <c r="AM43">
        <v>4697</v>
      </c>
      <c r="AN43">
        <v>4535.95</v>
      </c>
      <c r="AO43"/>
      <c r="AP43"/>
      <c r="AQ43"/>
      <c r="AR43"/>
      <c r="AS43"/>
      <c r="AT43" s="12"/>
    </row>
    <row r="44" spans="1:48" x14ac:dyDescent="0.2">
      <c r="A44" s="3" t="s">
        <v>153</v>
      </c>
      <c r="B44" s="3" t="s">
        <v>154</v>
      </c>
      <c r="C44" s="7">
        <v>469314124.5</v>
      </c>
      <c r="D44" s="18" t="s">
        <v>115</v>
      </c>
      <c r="E44" s="3" t="s">
        <v>116</v>
      </c>
      <c r="F44" s="3" t="s">
        <v>116</v>
      </c>
      <c r="G44" s="4" t="s">
        <v>1134</v>
      </c>
      <c r="H44" s="19" t="s">
        <v>28</v>
      </c>
      <c r="I44" s="19" t="s">
        <v>156</v>
      </c>
      <c r="J44" s="23" t="s">
        <v>42</v>
      </c>
      <c r="K44" s="21" t="s">
        <v>37</v>
      </c>
      <c r="L44" s="21">
        <v>43145</v>
      </c>
      <c r="M44" s="22">
        <v>2018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113.17</v>
      </c>
      <c r="Z44">
        <v>288.61</v>
      </c>
      <c r="AA44">
        <v>582.92999999999995</v>
      </c>
      <c r="AB44">
        <v>813</v>
      </c>
      <c r="AC44">
        <v>967.06</v>
      </c>
      <c r="AD44">
        <v>1144.25</v>
      </c>
      <c r="AE44">
        <v>1327.26</v>
      </c>
      <c r="AF44">
        <v>1523.05</v>
      </c>
      <c r="AG44">
        <v>1693.63</v>
      </c>
      <c r="AH44">
        <v>1827.52</v>
      </c>
      <c r="AI44">
        <v>1932.09</v>
      </c>
      <c r="AJ44">
        <v>1762.09</v>
      </c>
      <c r="AK44">
        <v>1820.07</v>
      </c>
      <c r="AL44">
        <v>1922.75</v>
      </c>
      <c r="AM44">
        <v>2108.1799999999998</v>
      </c>
      <c r="AN44">
        <v>1697.07</v>
      </c>
      <c r="AO44"/>
      <c r="AP44"/>
      <c r="AQ44"/>
      <c r="AR44"/>
      <c r="AS44"/>
      <c r="AT44" s="12"/>
    </row>
    <row r="45" spans="1:48" ht="16" x14ac:dyDescent="0.2">
      <c r="A45" s="3" t="s">
        <v>157</v>
      </c>
      <c r="B45" s="3" t="s">
        <v>158</v>
      </c>
      <c r="C45" s="5">
        <v>671129798.22000003</v>
      </c>
      <c r="D45" s="18" t="s">
        <v>159</v>
      </c>
      <c r="E45" s="18" t="s">
        <v>23</v>
      </c>
      <c r="F45" s="3" t="s">
        <v>24</v>
      </c>
      <c r="G45" s="4" t="s">
        <v>160</v>
      </c>
      <c r="H45" s="19" t="s">
        <v>25</v>
      </c>
      <c r="I45" s="19" t="s">
        <v>161</v>
      </c>
      <c r="J45" s="20" t="s">
        <v>3</v>
      </c>
      <c r="K45" s="21" t="s">
        <v>37</v>
      </c>
      <c r="L45" s="21">
        <v>41927</v>
      </c>
      <c r="M45" s="22">
        <v>2014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44</v>
      </c>
      <c r="V45">
        <v>563</v>
      </c>
      <c r="W45">
        <v>768</v>
      </c>
      <c r="X45">
        <v>869</v>
      </c>
      <c r="Y45">
        <v>1031</v>
      </c>
      <c r="Z45">
        <v>1128.94</v>
      </c>
      <c r="AA45">
        <v>1108</v>
      </c>
      <c r="AB45">
        <v>1039.25</v>
      </c>
      <c r="AC45">
        <v>713.1</v>
      </c>
      <c r="AD45">
        <v>410.2</v>
      </c>
      <c r="AE45">
        <v>312.74</v>
      </c>
      <c r="AF45">
        <v>256.5</v>
      </c>
      <c r="AG45">
        <v>214.99</v>
      </c>
      <c r="AH45">
        <v>183.88</v>
      </c>
      <c r="AI45">
        <v>158.22999999999999</v>
      </c>
      <c r="AJ45">
        <v>135.79</v>
      </c>
      <c r="AK45">
        <v>108.1</v>
      </c>
      <c r="AL45">
        <v>120.23</v>
      </c>
      <c r="AM45">
        <v>73.13</v>
      </c>
      <c r="AN45">
        <v>76.540000000000006</v>
      </c>
      <c r="AO45">
        <v>68.81</v>
      </c>
      <c r="AP45">
        <v>33.44</v>
      </c>
      <c r="AQ45"/>
      <c r="AR45"/>
      <c r="AS45"/>
      <c r="AT45" s="12"/>
    </row>
    <row r="46" spans="1:48" ht="16" x14ac:dyDescent="0.2">
      <c r="A46" s="3" t="s">
        <v>157</v>
      </c>
      <c r="B46" s="3" t="s">
        <v>158</v>
      </c>
      <c r="C46" s="5">
        <v>671129798.22000003</v>
      </c>
      <c r="D46" s="18" t="s">
        <v>159</v>
      </c>
      <c r="E46" s="18" t="s">
        <v>23</v>
      </c>
      <c r="F46" s="3" t="s">
        <v>24</v>
      </c>
      <c r="G46" s="4" t="s">
        <v>1135</v>
      </c>
      <c r="H46" s="19" t="s">
        <v>28</v>
      </c>
      <c r="I46" s="19" t="s">
        <v>162</v>
      </c>
      <c r="J46" s="20" t="s">
        <v>3</v>
      </c>
      <c r="K46" s="21" t="s">
        <v>37</v>
      </c>
      <c r="L46" s="21">
        <v>41927</v>
      </c>
      <c r="M46" s="22">
        <v>2014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5</v>
      </c>
      <c r="V46">
        <v>386</v>
      </c>
      <c r="W46">
        <v>569</v>
      </c>
      <c r="X46">
        <v>640</v>
      </c>
      <c r="Y46">
        <v>754</v>
      </c>
      <c r="Z46">
        <v>805.19</v>
      </c>
      <c r="AA46">
        <v>788</v>
      </c>
      <c r="AB46">
        <v>732.19</v>
      </c>
      <c r="AC46">
        <v>446.31</v>
      </c>
      <c r="AD46">
        <v>201.73</v>
      </c>
      <c r="AE46">
        <v>142.28</v>
      </c>
      <c r="AF46">
        <v>120.8</v>
      </c>
      <c r="AG46">
        <v>99.19</v>
      </c>
      <c r="AH46">
        <v>87.07</v>
      </c>
      <c r="AI46">
        <v>81.39</v>
      </c>
      <c r="AJ46">
        <v>63.57</v>
      </c>
      <c r="AK46">
        <v>58.62</v>
      </c>
      <c r="AL46">
        <v>70.739999999999995</v>
      </c>
      <c r="AM46">
        <v>26.25</v>
      </c>
      <c r="AN46">
        <v>24.61</v>
      </c>
      <c r="AO46">
        <v>21.24</v>
      </c>
      <c r="AP46">
        <v>4.45</v>
      </c>
      <c r="AQ46"/>
      <c r="AR46"/>
      <c r="AS46"/>
      <c r="AT46" s="12"/>
    </row>
    <row r="47" spans="1:48" x14ac:dyDescent="0.2">
      <c r="A47" t="s">
        <v>163</v>
      </c>
      <c r="B47" t="s">
        <v>164</v>
      </c>
      <c r="C47" s="5">
        <v>3013081886.0999999</v>
      </c>
      <c r="D47" s="18" t="s">
        <v>121</v>
      </c>
      <c r="E47" s="3" t="s">
        <v>165</v>
      </c>
      <c r="F47" s="3" t="s">
        <v>33</v>
      </c>
      <c r="G47" s="4" t="s">
        <v>163</v>
      </c>
      <c r="H47" s="19" t="s">
        <v>35</v>
      </c>
      <c r="I47" s="19" t="s">
        <v>166</v>
      </c>
      <c r="J47" s="23" t="s">
        <v>2</v>
      </c>
      <c r="K47" s="21" t="s">
        <v>27</v>
      </c>
      <c r="L47" s="21">
        <v>40865</v>
      </c>
      <c r="M47" s="22">
        <v>2011</v>
      </c>
      <c r="N47">
        <v>0</v>
      </c>
      <c r="O47">
        <v>0</v>
      </c>
      <c r="P47">
        <v>0</v>
      </c>
      <c r="Q47">
        <v>0</v>
      </c>
      <c r="R47">
        <v>0</v>
      </c>
      <c r="S47">
        <v>140</v>
      </c>
      <c r="T47">
        <v>333</v>
      </c>
      <c r="U47">
        <v>759</v>
      </c>
      <c r="V47">
        <v>1228</v>
      </c>
      <c r="W47">
        <v>1625</v>
      </c>
      <c r="X47">
        <v>1880</v>
      </c>
      <c r="Y47">
        <v>2184.77</v>
      </c>
      <c r="Z47">
        <v>2494</v>
      </c>
      <c r="AA47">
        <v>2468</v>
      </c>
      <c r="AB47">
        <v>2918</v>
      </c>
      <c r="AC47">
        <v>3222.75</v>
      </c>
      <c r="AD47">
        <v>3235.75</v>
      </c>
      <c r="AE47">
        <v>3180.35</v>
      </c>
      <c r="AF47">
        <v>2899.76</v>
      </c>
      <c r="AG47">
        <v>2528.5300000000002</v>
      </c>
      <c r="AH47">
        <v>2153.02</v>
      </c>
      <c r="AI47">
        <v>1835.62</v>
      </c>
      <c r="AJ47">
        <v>1701.07</v>
      </c>
      <c r="AK47">
        <v>1370.7</v>
      </c>
      <c r="AL47">
        <v>1259.8399999999999</v>
      </c>
      <c r="AM47">
        <v>1089</v>
      </c>
      <c r="AN47">
        <v>943.1</v>
      </c>
      <c r="AO47">
        <v>848.79</v>
      </c>
      <c r="AP47">
        <v>1019.05</v>
      </c>
      <c r="AQ47"/>
      <c r="AR47"/>
      <c r="AS47"/>
      <c r="AT47" s="12"/>
    </row>
    <row r="48" spans="1:48" x14ac:dyDescent="0.2">
      <c r="A48" t="s">
        <v>163</v>
      </c>
      <c r="B48" t="s">
        <v>164</v>
      </c>
      <c r="C48" s="5">
        <v>3013081886.0999999</v>
      </c>
      <c r="D48" s="18" t="s">
        <v>121</v>
      </c>
      <c r="E48" s="3" t="s">
        <v>165</v>
      </c>
      <c r="F48" s="3" t="s">
        <v>33</v>
      </c>
      <c r="G48" s="4" t="s">
        <v>1136</v>
      </c>
      <c r="H48" s="19" t="s">
        <v>136</v>
      </c>
      <c r="I48" s="19" t="s">
        <v>167</v>
      </c>
      <c r="J48" s="23" t="s">
        <v>2</v>
      </c>
      <c r="K48" s="21" t="s">
        <v>27</v>
      </c>
      <c r="L48" s="21">
        <v>40865</v>
      </c>
      <c r="M48" s="22">
        <v>2011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892.86</v>
      </c>
      <c r="W48">
        <v>981.98</v>
      </c>
      <c r="X48">
        <v>1064.45</v>
      </c>
      <c r="Y48">
        <v>1096.46</v>
      </c>
      <c r="Z48">
        <v>1646.04</v>
      </c>
      <c r="AA48">
        <v>1628.88</v>
      </c>
      <c r="AB48">
        <v>1925.88</v>
      </c>
      <c r="AC48">
        <v>2124.9499999999998</v>
      </c>
      <c r="AD48">
        <v>2166.64</v>
      </c>
      <c r="AE48">
        <v>2274.98</v>
      </c>
      <c r="AF48">
        <v>2047.48</v>
      </c>
      <c r="AG48">
        <v>1637.98</v>
      </c>
      <c r="AH48">
        <v>1310.3900000000001</v>
      </c>
      <c r="AI48">
        <v>917.27</v>
      </c>
      <c r="AJ48">
        <v>0</v>
      </c>
      <c r="AK48">
        <v>0</v>
      </c>
      <c r="AL48">
        <v>0</v>
      </c>
      <c r="AM48"/>
      <c r="AN48"/>
      <c r="AO48"/>
      <c r="AP48"/>
      <c r="AQ48"/>
      <c r="AR48"/>
      <c r="AS48"/>
      <c r="AT48" s="12"/>
    </row>
    <row r="49" spans="1:48" x14ac:dyDescent="0.2">
      <c r="A49" t="s">
        <v>163</v>
      </c>
      <c r="B49" t="s">
        <v>164</v>
      </c>
      <c r="C49" s="5">
        <v>3013081886.0999999</v>
      </c>
      <c r="D49" s="18" t="s">
        <v>121</v>
      </c>
      <c r="E49" s="3" t="s">
        <v>165</v>
      </c>
      <c r="F49" s="3" t="s">
        <v>122</v>
      </c>
      <c r="G49" s="4" t="s">
        <v>168</v>
      </c>
      <c r="H49" s="19" t="s">
        <v>139</v>
      </c>
      <c r="I49" s="19" t="s">
        <v>169</v>
      </c>
      <c r="J49" s="23" t="s">
        <v>42</v>
      </c>
      <c r="K49" s="21" t="s">
        <v>27</v>
      </c>
      <c r="L49" s="21">
        <v>40865</v>
      </c>
      <c r="M49" s="22">
        <v>2011</v>
      </c>
      <c r="N49">
        <v>0</v>
      </c>
      <c r="O49">
        <v>0</v>
      </c>
      <c r="P49">
        <v>0</v>
      </c>
      <c r="Q49">
        <v>0</v>
      </c>
      <c r="R49">
        <v>25</v>
      </c>
      <c r="S49">
        <v>838</v>
      </c>
      <c r="T49">
        <v>1828.22</v>
      </c>
      <c r="U49">
        <v>2698.24</v>
      </c>
      <c r="V49">
        <v>3997.7</v>
      </c>
      <c r="W49">
        <v>4850.22</v>
      </c>
      <c r="X49">
        <v>5482.88</v>
      </c>
      <c r="Y49">
        <v>6456.58</v>
      </c>
      <c r="Z49">
        <v>7236.73</v>
      </c>
      <c r="AA49">
        <v>7577.43</v>
      </c>
      <c r="AB49">
        <v>9368.48</v>
      </c>
      <c r="AC49">
        <v>9661.4500000000007</v>
      </c>
      <c r="AD49">
        <v>9788.7900000000009</v>
      </c>
      <c r="AE49">
        <v>9384.7099999999991</v>
      </c>
      <c r="AF49">
        <v>8820.5</v>
      </c>
      <c r="AG49">
        <v>8133.23</v>
      </c>
      <c r="AH49">
        <v>7507.24</v>
      </c>
      <c r="AI49">
        <v>6996.9</v>
      </c>
      <c r="AJ49">
        <v>5893.35</v>
      </c>
      <c r="AK49">
        <v>5508.68</v>
      </c>
      <c r="AL49">
        <v>5370.35</v>
      </c>
      <c r="AM49">
        <v>4488.3900000000003</v>
      </c>
      <c r="AN49">
        <v>2469.98</v>
      </c>
      <c r="AO49">
        <v>2474.29</v>
      </c>
      <c r="AP49">
        <v>2522.4499999999998</v>
      </c>
      <c r="AQ49">
        <v>774.67</v>
      </c>
      <c r="AR49">
        <v>776.39</v>
      </c>
      <c r="AS49">
        <v>778.32</v>
      </c>
      <c r="AT49" s="12"/>
    </row>
    <row r="50" spans="1:48" x14ac:dyDescent="0.2">
      <c r="A50" t="s">
        <v>163</v>
      </c>
      <c r="B50" t="s">
        <v>164</v>
      </c>
      <c r="C50" s="5">
        <v>3013081886.0999999</v>
      </c>
      <c r="D50" s="18" t="s">
        <v>121</v>
      </c>
      <c r="E50" s="3" t="s">
        <v>165</v>
      </c>
      <c r="F50" s="3" t="s">
        <v>122</v>
      </c>
      <c r="G50" s="4" t="s">
        <v>1137</v>
      </c>
      <c r="H50" s="19" t="s">
        <v>43</v>
      </c>
      <c r="I50" s="19" t="s">
        <v>170</v>
      </c>
      <c r="J50" s="23" t="s">
        <v>42</v>
      </c>
      <c r="K50" s="21" t="s">
        <v>27</v>
      </c>
      <c r="L50" s="21">
        <v>40865</v>
      </c>
      <c r="M50" s="22">
        <v>2011</v>
      </c>
      <c r="N50">
        <v>0</v>
      </c>
      <c r="O50">
        <v>0</v>
      </c>
      <c r="P50">
        <v>0</v>
      </c>
      <c r="Q50">
        <v>0</v>
      </c>
      <c r="R50">
        <v>25</v>
      </c>
      <c r="S50">
        <v>838</v>
      </c>
      <c r="T50">
        <v>1410.47</v>
      </c>
      <c r="U50">
        <v>1754.41</v>
      </c>
      <c r="V50">
        <v>2677.02</v>
      </c>
      <c r="W50">
        <v>3324.8</v>
      </c>
      <c r="X50">
        <v>3701.38</v>
      </c>
      <c r="Y50">
        <v>4078.35</v>
      </c>
      <c r="Z50">
        <v>4644.1400000000003</v>
      </c>
      <c r="AA50">
        <v>4947.17</v>
      </c>
      <c r="AB50">
        <v>5792.28</v>
      </c>
      <c r="AC50">
        <v>6392.39</v>
      </c>
      <c r="AD50">
        <v>6487.29</v>
      </c>
      <c r="AE50">
        <v>6371.76</v>
      </c>
      <c r="AF50">
        <v>6013.36</v>
      </c>
      <c r="AG50">
        <v>5627.72</v>
      </c>
      <c r="AH50">
        <v>5196.99</v>
      </c>
      <c r="AI50">
        <v>4907.1000000000004</v>
      </c>
      <c r="AJ50">
        <v>4097.32</v>
      </c>
      <c r="AK50">
        <v>3855.72</v>
      </c>
      <c r="AL50">
        <v>3771.06</v>
      </c>
      <c r="AM50">
        <v>3251.25</v>
      </c>
      <c r="AN50">
        <v>2088.31</v>
      </c>
      <c r="AO50">
        <v>2345.0500000000002</v>
      </c>
      <c r="AP50">
        <v>2394.4299999999998</v>
      </c>
      <c r="AQ50">
        <v>519.95000000000005</v>
      </c>
      <c r="AR50">
        <v>522.52</v>
      </c>
      <c r="AS50">
        <v>524.91999999999996</v>
      </c>
      <c r="AT50" s="12"/>
    </row>
    <row r="51" spans="1:48" x14ac:dyDescent="0.2">
      <c r="A51" s="3" t="s">
        <v>171</v>
      </c>
      <c r="B51" s="3" t="s">
        <v>172</v>
      </c>
      <c r="C51" s="7">
        <v>736787563.51999998</v>
      </c>
      <c r="D51" s="18" t="s">
        <v>1125</v>
      </c>
      <c r="E51" t="s">
        <v>84</v>
      </c>
      <c r="F51" s="3" t="s">
        <v>85</v>
      </c>
      <c r="G51" s="4" t="s">
        <v>173</v>
      </c>
      <c r="H51" s="19" t="s">
        <v>25</v>
      </c>
      <c r="I51" s="19" t="s">
        <v>174</v>
      </c>
      <c r="J51" s="23" t="s">
        <v>42</v>
      </c>
      <c r="K51" s="21" t="s">
        <v>37</v>
      </c>
      <c r="L51" s="21">
        <v>41647</v>
      </c>
      <c r="M51" s="22">
        <v>2014</v>
      </c>
      <c r="N51">
        <v>0</v>
      </c>
      <c r="O51">
        <v>0</v>
      </c>
      <c r="P51">
        <v>0</v>
      </c>
      <c r="Q51">
        <v>0</v>
      </c>
      <c r="R51">
        <v>0</v>
      </c>
      <c r="S51">
        <v>111</v>
      </c>
      <c r="T51">
        <v>13.36</v>
      </c>
      <c r="U51">
        <v>234.75</v>
      </c>
      <c r="V51">
        <v>492</v>
      </c>
      <c r="W51">
        <v>835</v>
      </c>
      <c r="X51">
        <v>1074.28</v>
      </c>
      <c r="Y51">
        <v>1391</v>
      </c>
      <c r="Z51">
        <v>1542.89</v>
      </c>
      <c r="AA51">
        <v>1959</v>
      </c>
      <c r="AB51">
        <v>3000.01</v>
      </c>
      <c r="AC51">
        <v>4353.88</v>
      </c>
      <c r="AD51">
        <v>5358.79</v>
      </c>
      <c r="AE51">
        <v>6022.98</v>
      </c>
      <c r="AF51">
        <v>6240.36</v>
      </c>
      <c r="AG51">
        <v>5175.46</v>
      </c>
      <c r="AH51">
        <v>4288.62</v>
      </c>
      <c r="AI51">
        <v>3487.35</v>
      </c>
      <c r="AJ51">
        <v>3094.2</v>
      </c>
      <c r="AK51">
        <v>2661.18</v>
      </c>
      <c r="AL51">
        <v>2559.8000000000002</v>
      </c>
      <c r="AM51">
        <v>2925.95</v>
      </c>
      <c r="AN51">
        <v>2480.33</v>
      </c>
      <c r="AO51">
        <v>2448.84</v>
      </c>
      <c r="AP51">
        <v>2423.1799999999998</v>
      </c>
      <c r="AQ51">
        <v>2823.22</v>
      </c>
      <c r="AR51"/>
      <c r="AS51"/>
      <c r="AT51" s="12"/>
    </row>
    <row r="52" spans="1:48" x14ac:dyDescent="0.2">
      <c r="A52" s="3" t="s">
        <v>171</v>
      </c>
      <c r="B52" s="3" t="s">
        <v>172</v>
      </c>
      <c r="C52" s="7">
        <v>736787563.51999998</v>
      </c>
      <c r="D52" s="18" t="s">
        <v>1125</v>
      </c>
      <c r="E52" t="s">
        <v>84</v>
      </c>
      <c r="F52" s="3" t="s">
        <v>85</v>
      </c>
      <c r="G52" s="4" t="s">
        <v>1138</v>
      </c>
      <c r="H52" s="19" t="s">
        <v>28</v>
      </c>
      <c r="I52" s="19" t="s">
        <v>175</v>
      </c>
      <c r="J52" s="23" t="s">
        <v>42</v>
      </c>
      <c r="K52" s="21" t="s">
        <v>37</v>
      </c>
      <c r="L52" s="21">
        <v>41647</v>
      </c>
      <c r="M52" s="22">
        <v>2014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127.58</v>
      </c>
      <c r="V52">
        <v>261</v>
      </c>
      <c r="W52">
        <v>457</v>
      </c>
      <c r="X52">
        <v>489</v>
      </c>
      <c r="Y52">
        <v>591</v>
      </c>
      <c r="Z52">
        <v>536.99</v>
      </c>
      <c r="AA52">
        <v>569</v>
      </c>
      <c r="AB52">
        <v>732</v>
      </c>
      <c r="AC52">
        <v>1042.32</v>
      </c>
      <c r="AD52">
        <v>1335.33</v>
      </c>
      <c r="AE52">
        <v>1559.48</v>
      </c>
      <c r="AF52">
        <v>1565.44</v>
      </c>
      <c r="AG52">
        <v>801.94</v>
      </c>
      <c r="AH52">
        <v>405.39</v>
      </c>
      <c r="AI52">
        <v>222.84</v>
      </c>
      <c r="AJ52">
        <v>198.78</v>
      </c>
      <c r="AK52">
        <v>172.7</v>
      </c>
      <c r="AL52">
        <v>130.88999999999999</v>
      </c>
      <c r="AM52">
        <v>143.29</v>
      </c>
      <c r="AN52">
        <v>236.63</v>
      </c>
      <c r="AO52">
        <v>235.93</v>
      </c>
      <c r="AP52">
        <v>235.31</v>
      </c>
      <c r="AQ52">
        <v>459.33</v>
      </c>
      <c r="AR52"/>
      <c r="AS52"/>
      <c r="AT52" s="12"/>
    </row>
    <row r="53" spans="1:48" x14ac:dyDescent="0.2">
      <c r="A53" s="3" t="s">
        <v>176</v>
      </c>
      <c r="B53" t="s">
        <v>177</v>
      </c>
      <c r="C53" s="5">
        <v>180874312.30000001</v>
      </c>
      <c r="D53" s="18" t="s">
        <v>178</v>
      </c>
      <c r="E53" s="3" t="s">
        <v>84</v>
      </c>
      <c r="F53" s="3" t="s">
        <v>85</v>
      </c>
      <c r="G53" s="4" t="s">
        <v>179</v>
      </c>
      <c r="H53" s="19" t="s">
        <v>25</v>
      </c>
      <c r="I53" s="19" t="s">
        <v>180</v>
      </c>
      <c r="J53" s="23" t="s">
        <v>42</v>
      </c>
      <c r="K53" s="21" t="s">
        <v>27</v>
      </c>
      <c r="L53" s="21">
        <v>43053</v>
      </c>
      <c r="M53" s="22">
        <v>2017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297</v>
      </c>
      <c r="Z53">
        <v>704</v>
      </c>
      <c r="AA53">
        <v>946.39</v>
      </c>
      <c r="AB53">
        <v>1258.33</v>
      </c>
      <c r="AC53">
        <v>1411.31</v>
      </c>
      <c r="AD53">
        <v>1607.28</v>
      </c>
      <c r="AE53">
        <v>1775.23</v>
      </c>
      <c r="AF53">
        <v>1908.05</v>
      </c>
      <c r="AG53">
        <v>2034.09</v>
      </c>
      <c r="AH53">
        <v>2137.23</v>
      </c>
      <c r="AI53">
        <v>2249.96</v>
      </c>
      <c r="AJ53">
        <v>2218.35</v>
      </c>
      <c r="AK53">
        <v>2034.42</v>
      </c>
      <c r="AL53">
        <v>1721.23</v>
      </c>
      <c r="AM53">
        <v>1350.93</v>
      </c>
      <c r="AN53">
        <v>1645.15</v>
      </c>
      <c r="AO53">
        <v>1597.74</v>
      </c>
      <c r="AP53">
        <v>1560.91</v>
      </c>
      <c r="AQ53">
        <v>756.71</v>
      </c>
      <c r="AR53"/>
      <c r="AS53"/>
      <c r="AT53" s="12"/>
    </row>
    <row r="54" spans="1:48" x14ac:dyDescent="0.2">
      <c r="A54" s="3" t="s">
        <v>176</v>
      </c>
      <c r="B54" t="s">
        <v>177</v>
      </c>
      <c r="C54" s="5">
        <v>180874312.30000001</v>
      </c>
      <c r="D54" s="18" t="s">
        <v>178</v>
      </c>
      <c r="E54" s="3" t="s">
        <v>84</v>
      </c>
      <c r="F54" s="3" t="s">
        <v>85</v>
      </c>
      <c r="G54" s="4" t="s">
        <v>1139</v>
      </c>
      <c r="H54" s="19" t="s">
        <v>28</v>
      </c>
      <c r="I54" s="19" t="s">
        <v>181</v>
      </c>
      <c r="J54" s="23" t="s">
        <v>42</v>
      </c>
      <c r="K54" s="21" t="s">
        <v>27</v>
      </c>
      <c r="L54" s="21">
        <v>43053</v>
      </c>
      <c r="M54" s="22">
        <v>2017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218</v>
      </c>
      <c r="Z54">
        <v>482.01</v>
      </c>
      <c r="AA54">
        <v>581.24</v>
      </c>
      <c r="AB54">
        <v>790</v>
      </c>
      <c r="AC54">
        <v>902.91</v>
      </c>
      <c r="AD54">
        <v>1018.65</v>
      </c>
      <c r="AE54">
        <v>1112.5999999999999</v>
      </c>
      <c r="AF54">
        <v>1191.42</v>
      </c>
      <c r="AG54">
        <v>1262.5899999999999</v>
      </c>
      <c r="AH54">
        <v>1314.61</v>
      </c>
      <c r="AI54">
        <v>1382.65</v>
      </c>
      <c r="AJ54">
        <v>1393.72</v>
      </c>
      <c r="AK54">
        <v>1237.83</v>
      </c>
      <c r="AL54">
        <v>1059.73</v>
      </c>
      <c r="AM54">
        <v>773.43</v>
      </c>
      <c r="AN54">
        <v>1015.26</v>
      </c>
      <c r="AO54">
        <v>977.9</v>
      </c>
      <c r="AP54">
        <v>947.29</v>
      </c>
      <c r="AQ54">
        <v>364.74</v>
      </c>
      <c r="AR54"/>
      <c r="AS54"/>
      <c r="AT54" s="12"/>
    </row>
    <row r="55" spans="1:48" ht="16" x14ac:dyDescent="0.2">
      <c r="A55" s="3" t="s">
        <v>182</v>
      </c>
      <c r="B55" s="3" t="s">
        <v>183</v>
      </c>
      <c r="C55" s="7">
        <v>297339981.17000002</v>
      </c>
      <c r="D55" s="18" t="s">
        <v>184</v>
      </c>
      <c r="E55" s="3" t="s">
        <v>149</v>
      </c>
      <c r="F55" s="3" t="s">
        <v>150</v>
      </c>
      <c r="G55" s="4" t="s">
        <v>182</v>
      </c>
      <c r="H55" s="19" t="s">
        <v>25</v>
      </c>
      <c r="I55" s="19" t="s">
        <v>185</v>
      </c>
      <c r="J55" s="20" t="s">
        <v>6</v>
      </c>
      <c r="K55" s="21" t="s">
        <v>37</v>
      </c>
      <c r="L55" s="21">
        <v>41264</v>
      </c>
      <c r="M55" s="22">
        <v>2012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>
        <v>10</v>
      </c>
      <c r="V55">
        <v>14</v>
      </c>
      <c r="W55">
        <v>22</v>
      </c>
      <c r="X55">
        <v>33</v>
      </c>
      <c r="Y55">
        <v>37.24</v>
      </c>
      <c r="Z55">
        <v>20.62</v>
      </c>
      <c r="AA55">
        <v>61.8</v>
      </c>
      <c r="AB55">
        <v>64.599999999999994</v>
      </c>
      <c r="AC55">
        <v>75.8</v>
      </c>
      <c r="AD55">
        <v>99.48</v>
      </c>
      <c r="AE55">
        <v>96.33</v>
      </c>
      <c r="AF55">
        <v>94.84</v>
      </c>
      <c r="AG55">
        <v>95.03</v>
      </c>
      <c r="AH55">
        <v>80.569999999999993</v>
      </c>
      <c r="AI55">
        <v>64.3</v>
      </c>
      <c r="AJ55">
        <v>56.33</v>
      </c>
      <c r="AK55">
        <v>39.11</v>
      </c>
      <c r="AL55">
        <v>34.24</v>
      </c>
      <c r="AM55">
        <v>30.25</v>
      </c>
      <c r="AN55">
        <v>31.15</v>
      </c>
      <c r="AO55">
        <v>29.85</v>
      </c>
      <c r="AP55"/>
      <c r="AQ55"/>
      <c r="AR55"/>
      <c r="AS55"/>
      <c r="AT55" s="12"/>
    </row>
    <row r="56" spans="1:48" ht="16" x14ac:dyDescent="0.2">
      <c r="A56" s="3" t="s">
        <v>182</v>
      </c>
      <c r="B56" s="3" t="s">
        <v>183</v>
      </c>
      <c r="C56" s="7">
        <v>297339981.17000002</v>
      </c>
      <c r="D56" s="18" t="s">
        <v>184</v>
      </c>
      <c r="E56" s="3" t="s">
        <v>149</v>
      </c>
      <c r="F56" s="3" t="s">
        <v>150</v>
      </c>
      <c r="G56" s="4" t="s">
        <v>1140</v>
      </c>
      <c r="H56" s="19" t="s">
        <v>28</v>
      </c>
      <c r="I56" s="19" t="s">
        <v>186</v>
      </c>
      <c r="J56" s="20" t="s">
        <v>6</v>
      </c>
      <c r="K56" s="21" t="s">
        <v>37</v>
      </c>
      <c r="L56" s="21">
        <v>41264</v>
      </c>
      <c r="M56" s="22">
        <v>2012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1.5</v>
      </c>
      <c r="U56">
        <v>5</v>
      </c>
      <c r="V56">
        <v>7</v>
      </c>
      <c r="W56">
        <v>11</v>
      </c>
      <c r="X56">
        <v>16.5</v>
      </c>
      <c r="Y56">
        <v>18.62</v>
      </c>
      <c r="Z56">
        <v>8.85</v>
      </c>
      <c r="AA56">
        <v>53.2</v>
      </c>
      <c r="AB56">
        <v>54.8</v>
      </c>
      <c r="AC56">
        <v>61.1</v>
      </c>
      <c r="AD56">
        <v>76.87</v>
      </c>
      <c r="AE56">
        <v>62.5</v>
      </c>
      <c r="AF56">
        <v>52.57</v>
      </c>
      <c r="AG56">
        <v>50.1</v>
      </c>
      <c r="AH56">
        <v>47.7</v>
      </c>
      <c r="AI56">
        <v>20.85</v>
      </c>
      <c r="AJ56">
        <v>17.45</v>
      </c>
      <c r="AK56">
        <v>14.65</v>
      </c>
      <c r="AL56">
        <v>12.35</v>
      </c>
      <c r="AM56">
        <v>10.4</v>
      </c>
      <c r="AN56">
        <v>8.8000000000000007</v>
      </c>
      <c r="AO56">
        <v>7.5</v>
      </c>
      <c r="AP56"/>
      <c r="AQ56"/>
      <c r="AR56"/>
      <c r="AS56"/>
      <c r="AT56" s="12"/>
    </row>
    <row r="57" spans="1:48" x14ac:dyDescent="0.2">
      <c r="A57" s="3" t="s">
        <v>187</v>
      </c>
      <c r="B57" t="s">
        <v>188</v>
      </c>
      <c r="C57" s="5">
        <v>755819243.77999997</v>
      </c>
      <c r="D57" s="18" t="s">
        <v>71</v>
      </c>
      <c r="E57" s="18" t="s">
        <v>71</v>
      </c>
      <c r="F57" s="3" t="s">
        <v>73</v>
      </c>
      <c r="G57" s="4" t="s">
        <v>189</v>
      </c>
      <c r="H57" s="19" t="s">
        <v>25</v>
      </c>
      <c r="I57" s="19" t="s">
        <v>190</v>
      </c>
      <c r="J57" s="23" t="s">
        <v>42</v>
      </c>
      <c r="K57" s="21" t="s">
        <v>37</v>
      </c>
      <c r="L57" s="21">
        <v>42313</v>
      </c>
      <c r="M57" s="22">
        <v>2015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44.99</v>
      </c>
      <c r="W57">
        <v>1484</v>
      </c>
      <c r="X57">
        <v>3674</v>
      </c>
      <c r="Y57">
        <v>4624</v>
      </c>
      <c r="Z57">
        <v>3931</v>
      </c>
      <c r="AA57">
        <v>3338</v>
      </c>
      <c r="AB57">
        <v>2879</v>
      </c>
      <c r="AC57">
        <v>2367.58</v>
      </c>
      <c r="AD57">
        <v>2159.62</v>
      </c>
      <c r="AE57">
        <v>1993.76</v>
      </c>
      <c r="AF57">
        <v>1807.81</v>
      </c>
      <c r="AG57">
        <v>1607.45</v>
      </c>
      <c r="AH57">
        <v>1410.46</v>
      </c>
      <c r="AI57">
        <v>1153.95</v>
      </c>
      <c r="AJ57">
        <v>568.76</v>
      </c>
      <c r="AK57">
        <v>287.42</v>
      </c>
      <c r="AL57">
        <v>267.04000000000002</v>
      </c>
      <c r="AM57">
        <v>180.96</v>
      </c>
      <c r="AN57">
        <v>158.08000000000001</v>
      </c>
      <c r="AO57">
        <v>147.96</v>
      </c>
      <c r="AP57">
        <v>141.53</v>
      </c>
      <c r="AQ57"/>
      <c r="AR57"/>
      <c r="AS57"/>
      <c r="AT57" s="12"/>
    </row>
    <row r="58" spans="1:48" x14ac:dyDescent="0.2">
      <c r="A58" s="3" t="s">
        <v>187</v>
      </c>
      <c r="B58" t="s">
        <v>188</v>
      </c>
      <c r="C58" s="5">
        <v>755819243.77999997</v>
      </c>
      <c r="D58" s="18" t="s">
        <v>71</v>
      </c>
      <c r="E58" s="18" t="s">
        <v>71</v>
      </c>
      <c r="F58" s="3" t="s">
        <v>73</v>
      </c>
      <c r="G58" s="4" t="s">
        <v>1141</v>
      </c>
      <c r="H58" s="19" t="s">
        <v>28</v>
      </c>
      <c r="I58" s="19" t="s">
        <v>191</v>
      </c>
      <c r="J58" s="23" t="s">
        <v>42</v>
      </c>
      <c r="K58" s="21" t="s">
        <v>37</v>
      </c>
      <c r="L58" s="21">
        <v>42313</v>
      </c>
      <c r="M58" s="22">
        <v>2015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44</v>
      </c>
      <c r="W58">
        <v>1301.0899999999999</v>
      </c>
      <c r="X58">
        <v>3032.48</v>
      </c>
      <c r="Y58">
        <v>3631</v>
      </c>
      <c r="Z58">
        <v>2984</v>
      </c>
      <c r="AA58">
        <v>2605</v>
      </c>
      <c r="AB58">
        <v>2267</v>
      </c>
      <c r="AC58">
        <v>1930.33</v>
      </c>
      <c r="AD58">
        <v>1769.81</v>
      </c>
      <c r="AE58">
        <v>1650.52</v>
      </c>
      <c r="AF58">
        <v>1507.92</v>
      </c>
      <c r="AG58">
        <v>1333.97</v>
      </c>
      <c r="AH58">
        <v>1177.93</v>
      </c>
      <c r="AI58">
        <v>1002.18</v>
      </c>
      <c r="AJ58">
        <v>508.5</v>
      </c>
      <c r="AK58">
        <v>271.29000000000002</v>
      </c>
      <c r="AL58">
        <v>267.04000000000002</v>
      </c>
      <c r="AM58">
        <v>162.22999999999999</v>
      </c>
      <c r="AN58">
        <v>138.77000000000001</v>
      </c>
      <c r="AO58">
        <v>134.65</v>
      </c>
      <c r="AP58">
        <v>132.07</v>
      </c>
      <c r="AQ58"/>
      <c r="AR58"/>
      <c r="AS58"/>
      <c r="AT58" s="12"/>
    </row>
    <row r="59" spans="1:48" x14ac:dyDescent="0.2">
      <c r="A59" t="s">
        <v>192</v>
      </c>
      <c r="B59" t="s">
        <v>193</v>
      </c>
      <c r="C59" s="8">
        <v>449518264.32999998</v>
      </c>
      <c r="D59" s="18" t="s">
        <v>78</v>
      </c>
      <c r="E59" s="18" t="s">
        <v>47</v>
      </c>
      <c r="F59" s="3" t="s">
        <v>110</v>
      </c>
      <c r="G59" t="s">
        <v>1142</v>
      </c>
      <c r="H59" s="19" t="s">
        <v>25</v>
      </c>
      <c r="I59" s="19" t="s">
        <v>194</v>
      </c>
      <c r="J59" s="23" t="s">
        <v>42</v>
      </c>
      <c r="K59" s="21" t="s">
        <v>37</v>
      </c>
      <c r="L59" s="21">
        <v>40442</v>
      </c>
      <c r="M59" s="22">
        <v>2010</v>
      </c>
      <c r="N59">
        <v>0</v>
      </c>
      <c r="O59">
        <v>0</v>
      </c>
      <c r="P59">
        <v>0</v>
      </c>
      <c r="Q59">
        <v>0</v>
      </c>
      <c r="R59">
        <v>494</v>
      </c>
      <c r="S59">
        <v>1195</v>
      </c>
      <c r="T59">
        <v>1934</v>
      </c>
      <c r="U59">
        <v>2477</v>
      </c>
      <c r="V59">
        <v>2776</v>
      </c>
      <c r="W59">
        <v>3109</v>
      </c>
      <c r="X59">
        <v>3185</v>
      </c>
      <c r="Y59">
        <v>3341</v>
      </c>
      <c r="Z59">
        <v>3223</v>
      </c>
      <c r="AA59">
        <v>3003</v>
      </c>
      <c r="AB59">
        <v>2787</v>
      </c>
      <c r="AC59">
        <v>2045.74</v>
      </c>
      <c r="AD59">
        <v>1020.79</v>
      </c>
      <c r="AE59">
        <v>693.41</v>
      </c>
      <c r="AF59">
        <v>540.28</v>
      </c>
      <c r="AG59">
        <v>425.23</v>
      </c>
      <c r="AH59">
        <v>320.79000000000002</v>
      </c>
      <c r="AI59">
        <v>231.62</v>
      </c>
      <c r="AJ59">
        <v>177.33</v>
      </c>
      <c r="AK59">
        <v>135.47</v>
      </c>
      <c r="AL59">
        <v>108.64</v>
      </c>
      <c r="AM59">
        <v>35.99</v>
      </c>
      <c r="AN59">
        <v>30.85</v>
      </c>
      <c r="AO59">
        <v>26.72</v>
      </c>
      <c r="AP59">
        <v>23.36</v>
      </c>
      <c r="AQ59"/>
      <c r="AR59"/>
      <c r="AS59"/>
      <c r="AT59" s="13"/>
      <c r="AU59" s="10"/>
      <c r="AV59" s="10"/>
    </row>
    <row r="60" spans="1:48" x14ac:dyDescent="0.2">
      <c r="A60" t="s">
        <v>192</v>
      </c>
      <c r="B60" t="s">
        <v>193</v>
      </c>
      <c r="C60" s="8">
        <v>449518264.32999998</v>
      </c>
      <c r="D60" s="18" t="s">
        <v>78</v>
      </c>
      <c r="E60" s="18" t="s">
        <v>47</v>
      </c>
      <c r="F60" s="3" t="s">
        <v>110</v>
      </c>
      <c r="G60" t="s">
        <v>1143</v>
      </c>
      <c r="H60" s="19" t="s">
        <v>28</v>
      </c>
      <c r="I60" s="19" t="s">
        <v>195</v>
      </c>
      <c r="J60" s="23" t="s">
        <v>42</v>
      </c>
      <c r="K60" s="21" t="s">
        <v>37</v>
      </c>
      <c r="L60" s="21">
        <v>40442</v>
      </c>
      <c r="M60" s="22">
        <v>2010</v>
      </c>
      <c r="N60">
        <v>0</v>
      </c>
      <c r="O60">
        <v>0</v>
      </c>
      <c r="P60">
        <v>0</v>
      </c>
      <c r="Q60">
        <v>0</v>
      </c>
      <c r="R60">
        <v>383</v>
      </c>
      <c r="S60">
        <v>727</v>
      </c>
      <c r="T60">
        <v>1023</v>
      </c>
      <c r="U60">
        <v>1190</v>
      </c>
      <c r="V60">
        <v>1497</v>
      </c>
      <c r="W60">
        <v>1683</v>
      </c>
      <c r="X60">
        <v>1709</v>
      </c>
      <c r="Y60">
        <v>1765</v>
      </c>
      <c r="Z60">
        <v>1736</v>
      </c>
      <c r="AA60">
        <v>1562</v>
      </c>
      <c r="AB60">
        <v>1427</v>
      </c>
      <c r="AC60">
        <v>1152.6300000000001</v>
      </c>
      <c r="AD60">
        <v>463.01</v>
      </c>
      <c r="AE60">
        <v>285.3</v>
      </c>
      <c r="AF60">
        <v>220.6</v>
      </c>
      <c r="AG60">
        <v>170.2</v>
      </c>
      <c r="AH60">
        <v>126.54</v>
      </c>
      <c r="AI60">
        <v>80.38</v>
      </c>
      <c r="AJ60">
        <v>70.22</v>
      </c>
      <c r="AK60">
        <v>55.04</v>
      </c>
      <c r="AL60">
        <v>48.79</v>
      </c>
      <c r="AM60">
        <v>8.99</v>
      </c>
      <c r="AN60">
        <v>7.81</v>
      </c>
      <c r="AO60">
        <v>6.86</v>
      </c>
      <c r="AP60">
        <v>6.1</v>
      </c>
      <c r="AQ60"/>
      <c r="AR60"/>
      <c r="AS60"/>
      <c r="AT60" s="13"/>
      <c r="AU60" s="10"/>
      <c r="AV60" s="10"/>
    </row>
    <row r="61" spans="1:48" x14ac:dyDescent="0.2">
      <c r="A61" s="3" t="s">
        <v>196</v>
      </c>
      <c r="B61" s="3" t="s">
        <v>197</v>
      </c>
      <c r="C61" s="7">
        <v>2108937188.3</v>
      </c>
      <c r="D61" s="18" t="s">
        <v>198</v>
      </c>
      <c r="E61" s="3" t="s">
        <v>198</v>
      </c>
      <c r="F61" s="3" t="s">
        <v>138</v>
      </c>
      <c r="G61" s="4" t="s">
        <v>196</v>
      </c>
      <c r="H61" s="19" t="s">
        <v>25</v>
      </c>
      <c r="I61" s="19" t="s">
        <v>199</v>
      </c>
      <c r="J61" s="23" t="s">
        <v>42</v>
      </c>
      <c r="K61" s="21" t="s">
        <v>37</v>
      </c>
      <c r="L61" s="21">
        <v>42038</v>
      </c>
      <c r="M61" s="22">
        <v>2015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722.82</v>
      </c>
      <c r="W61">
        <v>2135.79</v>
      </c>
      <c r="X61">
        <v>3125.34</v>
      </c>
      <c r="Y61">
        <v>4117.5600000000004</v>
      </c>
      <c r="Z61">
        <v>4960.28</v>
      </c>
      <c r="AA61">
        <v>5390.75</v>
      </c>
      <c r="AB61">
        <v>5436.93</v>
      </c>
      <c r="AC61">
        <v>5209.2299999999996</v>
      </c>
      <c r="AD61">
        <v>5281.94</v>
      </c>
      <c r="AE61">
        <v>5348.32</v>
      </c>
      <c r="AF61">
        <v>5380.24</v>
      </c>
      <c r="AG61">
        <v>5378.29</v>
      </c>
      <c r="AH61">
        <v>4481.17</v>
      </c>
      <c r="AI61">
        <v>2145.41</v>
      </c>
      <c r="AJ61">
        <v>1410.71</v>
      </c>
      <c r="AK61">
        <v>1045.31</v>
      </c>
      <c r="AL61">
        <v>1053.48</v>
      </c>
      <c r="AM61">
        <v>1094.1600000000001</v>
      </c>
      <c r="AN61">
        <v>916.56</v>
      </c>
      <c r="AO61">
        <v>1315.46</v>
      </c>
      <c r="AP61">
        <v>1258.03</v>
      </c>
      <c r="AQ61"/>
      <c r="AR61"/>
      <c r="AS61"/>
      <c r="AT61" s="12"/>
    </row>
    <row r="62" spans="1:48" x14ac:dyDescent="0.2">
      <c r="A62" s="3" t="s">
        <v>196</v>
      </c>
      <c r="B62" s="3" t="s">
        <v>197</v>
      </c>
      <c r="C62" s="7">
        <v>2108937188.3</v>
      </c>
      <c r="D62" s="18" t="s">
        <v>198</v>
      </c>
      <c r="E62" s="3" t="s">
        <v>198</v>
      </c>
      <c r="F62" s="3" t="s">
        <v>138</v>
      </c>
      <c r="G62" s="4" t="s">
        <v>1144</v>
      </c>
      <c r="H62" s="19" t="s">
        <v>28</v>
      </c>
      <c r="I62" s="19" t="s">
        <v>200</v>
      </c>
      <c r="J62" s="23" t="s">
        <v>42</v>
      </c>
      <c r="K62" s="21" t="s">
        <v>37</v>
      </c>
      <c r="L62" s="21">
        <v>42038</v>
      </c>
      <c r="M62" s="22">
        <v>2015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718.11</v>
      </c>
      <c r="W62">
        <v>2067.9499999999998</v>
      </c>
      <c r="X62">
        <v>2825</v>
      </c>
      <c r="Y62">
        <v>2921.21</v>
      </c>
      <c r="Z62">
        <v>3250.03</v>
      </c>
      <c r="AA62">
        <v>3633.36</v>
      </c>
      <c r="AB62">
        <v>3417.93</v>
      </c>
      <c r="AC62">
        <v>3378.57</v>
      </c>
      <c r="AD62">
        <v>3369.24</v>
      </c>
      <c r="AE62">
        <v>3360.5</v>
      </c>
      <c r="AF62">
        <v>3334.46</v>
      </c>
      <c r="AG62">
        <v>3294.8</v>
      </c>
      <c r="AH62">
        <v>2365.75</v>
      </c>
      <c r="AI62">
        <v>893.06</v>
      </c>
      <c r="AJ62">
        <v>503.34</v>
      </c>
      <c r="AK62">
        <v>372.37</v>
      </c>
      <c r="AL62">
        <v>264.35000000000002</v>
      </c>
      <c r="AM62">
        <v>263.83</v>
      </c>
      <c r="AN62">
        <v>178.32</v>
      </c>
      <c r="AO62">
        <v>101.48</v>
      </c>
      <c r="AP62">
        <v>99.45</v>
      </c>
      <c r="AQ62"/>
      <c r="AR62"/>
      <c r="AS62"/>
      <c r="AT62" s="12"/>
    </row>
    <row r="63" spans="1:48" x14ac:dyDescent="0.2">
      <c r="A63" s="3" t="s">
        <v>201</v>
      </c>
      <c r="B63" s="3" t="s">
        <v>202</v>
      </c>
      <c r="C63" s="7">
        <v>2962909303.5999999</v>
      </c>
      <c r="D63" s="18" t="s">
        <v>203</v>
      </c>
      <c r="E63" s="3" t="s">
        <v>204</v>
      </c>
      <c r="F63" s="3" t="s">
        <v>205</v>
      </c>
      <c r="G63" s="4" t="s">
        <v>201</v>
      </c>
      <c r="H63" s="19" t="s">
        <v>35</v>
      </c>
      <c r="I63" s="19" t="s">
        <v>206</v>
      </c>
      <c r="J63" s="23" t="s">
        <v>42</v>
      </c>
      <c r="K63" s="21" t="s">
        <v>37</v>
      </c>
      <c r="L63" s="21">
        <v>41591</v>
      </c>
      <c r="M63" s="22">
        <v>2013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13.59</v>
      </c>
      <c r="U63">
        <v>492.51</v>
      </c>
      <c r="V63">
        <v>747.54</v>
      </c>
      <c r="W63">
        <v>1831.98</v>
      </c>
      <c r="X63">
        <v>2573.4899999999998</v>
      </c>
      <c r="Y63">
        <v>3590.02</v>
      </c>
      <c r="Z63">
        <v>4673.9799999999996</v>
      </c>
      <c r="AA63">
        <v>5313.92</v>
      </c>
      <c r="AB63">
        <v>5407.98</v>
      </c>
      <c r="AC63">
        <v>4585.21</v>
      </c>
      <c r="AD63">
        <v>4296.53</v>
      </c>
      <c r="AE63">
        <v>4112.24</v>
      </c>
      <c r="AF63">
        <v>3950.94</v>
      </c>
      <c r="AG63">
        <v>3741.11</v>
      </c>
      <c r="AH63">
        <v>3502.7</v>
      </c>
      <c r="AI63">
        <v>3317.7</v>
      </c>
      <c r="AJ63">
        <v>2848.01</v>
      </c>
      <c r="AK63">
        <v>2525.5500000000002</v>
      </c>
      <c r="AL63">
        <v>2044.81</v>
      </c>
      <c r="AM63">
        <v>1287.46</v>
      </c>
      <c r="AN63">
        <v>899.43</v>
      </c>
      <c r="AO63">
        <v>1130.8599999999999</v>
      </c>
      <c r="AP63">
        <v>1084.0899999999999</v>
      </c>
      <c r="AQ63"/>
      <c r="AR63"/>
      <c r="AS63"/>
      <c r="AT63" s="12"/>
    </row>
    <row r="64" spans="1:48" x14ac:dyDescent="0.2">
      <c r="A64" s="3" t="s">
        <v>201</v>
      </c>
      <c r="B64" s="3" t="s">
        <v>202</v>
      </c>
      <c r="C64" s="7">
        <v>2962909303.5999999</v>
      </c>
      <c r="D64" s="18" t="s">
        <v>203</v>
      </c>
      <c r="E64" s="3" t="s">
        <v>204</v>
      </c>
      <c r="F64" s="3" t="s">
        <v>205</v>
      </c>
      <c r="G64" s="4" t="s">
        <v>1145</v>
      </c>
      <c r="H64" s="19" t="s">
        <v>136</v>
      </c>
      <c r="I64" s="19" t="s">
        <v>207</v>
      </c>
      <c r="J64" s="23" t="s">
        <v>42</v>
      </c>
      <c r="K64" s="21" t="s">
        <v>37</v>
      </c>
      <c r="L64" s="21">
        <v>41591</v>
      </c>
      <c r="M64" s="22">
        <v>2013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13.59</v>
      </c>
      <c r="U64">
        <v>492.51</v>
      </c>
      <c r="V64">
        <v>653.21</v>
      </c>
      <c r="W64">
        <v>1580.05</v>
      </c>
      <c r="X64">
        <v>2145.1799999999998</v>
      </c>
      <c r="Y64">
        <v>2967.98</v>
      </c>
      <c r="Z64">
        <v>3829.96</v>
      </c>
      <c r="AA64">
        <v>4304.99</v>
      </c>
      <c r="AB64">
        <v>4321</v>
      </c>
      <c r="AC64">
        <v>3452.78</v>
      </c>
      <c r="AD64">
        <v>3179.61</v>
      </c>
      <c r="AE64">
        <v>3004.58</v>
      </c>
      <c r="AF64">
        <v>2854.61</v>
      </c>
      <c r="AG64">
        <v>2687.23</v>
      </c>
      <c r="AH64">
        <v>2480.86</v>
      </c>
      <c r="AI64">
        <v>2316.15</v>
      </c>
      <c r="AJ64">
        <v>2083.35</v>
      </c>
      <c r="AK64">
        <v>1953.57</v>
      </c>
      <c r="AL64">
        <v>1621.02</v>
      </c>
      <c r="AM64">
        <v>877.75</v>
      </c>
      <c r="AN64">
        <v>737.49</v>
      </c>
      <c r="AO64">
        <v>986.29</v>
      </c>
      <c r="AP64">
        <v>953.98</v>
      </c>
      <c r="AQ64"/>
      <c r="AR64"/>
      <c r="AS64"/>
      <c r="AT64" s="12"/>
    </row>
    <row r="65" spans="1:48" x14ac:dyDescent="0.2">
      <c r="A65" s="3" t="s">
        <v>201</v>
      </c>
      <c r="B65" s="3" t="s">
        <v>202</v>
      </c>
      <c r="C65" s="7">
        <v>2962909303.5999999</v>
      </c>
      <c r="D65" s="18" t="s">
        <v>203</v>
      </c>
      <c r="E65" s="3" t="s">
        <v>204</v>
      </c>
      <c r="F65" s="3" t="s">
        <v>116</v>
      </c>
      <c r="G65" s="4" t="s">
        <v>1146</v>
      </c>
      <c r="H65" s="19" t="s">
        <v>139</v>
      </c>
      <c r="I65" s="19" t="s">
        <v>208</v>
      </c>
      <c r="J65" s="23" t="s">
        <v>42</v>
      </c>
      <c r="K65" s="21" t="s">
        <v>37</v>
      </c>
      <c r="L65" s="21">
        <v>41591</v>
      </c>
      <c r="M65" s="22">
        <v>2013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197.31</v>
      </c>
      <c r="V65">
        <v>689</v>
      </c>
      <c r="W65">
        <v>1250.6400000000001</v>
      </c>
      <c r="X65">
        <v>1893</v>
      </c>
      <c r="Y65">
        <v>2615.0100000000002</v>
      </c>
      <c r="Z65">
        <v>3410.96</v>
      </c>
      <c r="AA65">
        <v>4127.96</v>
      </c>
      <c r="AB65">
        <v>4367.1899999999996</v>
      </c>
      <c r="AC65">
        <v>3822.48</v>
      </c>
      <c r="AD65">
        <v>3761.11</v>
      </c>
      <c r="AE65">
        <v>3768.14</v>
      </c>
      <c r="AF65">
        <v>3590.46</v>
      </c>
      <c r="AG65">
        <v>3591.88</v>
      </c>
      <c r="AH65">
        <v>3442.92</v>
      </c>
      <c r="AI65">
        <v>3330</v>
      </c>
      <c r="AJ65">
        <v>2752.66</v>
      </c>
      <c r="AK65">
        <v>2032.09</v>
      </c>
      <c r="AL65">
        <v>964.5</v>
      </c>
      <c r="AM65">
        <v>598.5</v>
      </c>
      <c r="AN65">
        <v>745.27</v>
      </c>
      <c r="AO65"/>
      <c r="AP65"/>
      <c r="AQ65"/>
      <c r="AR65"/>
      <c r="AS65"/>
      <c r="AT65" s="12"/>
    </row>
    <row r="66" spans="1:48" x14ac:dyDescent="0.2">
      <c r="A66" s="3" t="s">
        <v>201</v>
      </c>
      <c r="B66" s="3" t="s">
        <v>202</v>
      </c>
      <c r="C66" s="7">
        <v>2962909303.5999999</v>
      </c>
      <c r="D66" s="18" t="s">
        <v>203</v>
      </c>
      <c r="E66" s="3" t="s">
        <v>204</v>
      </c>
      <c r="F66" s="3" t="s">
        <v>116</v>
      </c>
      <c r="G66" s="4" t="s">
        <v>1147</v>
      </c>
      <c r="H66" s="19" t="s">
        <v>43</v>
      </c>
      <c r="I66" s="19" t="s">
        <v>209</v>
      </c>
      <c r="J66" s="23" t="s">
        <v>42</v>
      </c>
      <c r="K66" s="21" t="s">
        <v>37</v>
      </c>
      <c r="L66" s="21">
        <v>41591</v>
      </c>
      <c r="M66" s="22">
        <v>2013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143.72</v>
      </c>
      <c r="V66">
        <v>375</v>
      </c>
      <c r="W66">
        <v>612.64</v>
      </c>
      <c r="X66">
        <v>841</v>
      </c>
      <c r="Y66">
        <v>1129.01</v>
      </c>
      <c r="Z66">
        <v>1554.95</v>
      </c>
      <c r="AA66">
        <v>1820.95</v>
      </c>
      <c r="AB66">
        <v>1746.34</v>
      </c>
      <c r="AC66">
        <v>1434.88</v>
      </c>
      <c r="AD66">
        <v>1395.26</v>
      </c>
      <c r="AE66">
        <v>1359.54</v>
      </c>
      <c r="AF66">
        <v>1243.07</v>
      </c>
      <c r="AG66">
        <v>1224.02</v>
      </c>
      <c r="AH66">
        <v>1154.77</v>
      </c>
      <c r="AI66">
        <v>1133.06</v>
      </c>
      <c r="AJ66">
        <v>1161.81</v>
      </c>
      <c r="AK66">
        <v>1005.57</v>
      </c>
      <c r="AL66">
        <v>537.41</v>
      </c>
      <c r="AM66">
        <v>276.3</v>
      </c>
      <c r="AN66">
        <v>273.39</v>
      </c>
      <c r="AO66"/>
      <c r="AP66"/>
      <c r="AQ66"/>
      <c r="AR66"/>
      <c r="AS66"/>
      <c r="AT66" s="12"/>
    </row>
    <row r="67" spans="1:48" x14ac:dyDescent="0.2">
      <c r="A67" t="s">
        <v>210</v>
      </c>
      <c r="B67" t="s">
        <v>211</v>
      </c>
      <c r="C67" s="5">
        <v>505845757.77999997</v>
      </c>
      <c r="D67" s="18" t="s">
        <v>212</v>
      </c>
      <c r="E67" t="s">
        <v>84</v>
      </c>
      <c r="F67" s="3" t="s">
        <v>85</v>
      </c>
      <c r="G67" s="4" t="s">
        <v>213</v>
      </c>
      <c r="H67" s="19" t="s">
        <v>25</v>
      </c>
      <c r="I67" s="19" t="s">
        <v>214</v>
      </c>
      <c r="J67" s="23" t="s">
        <v>42</v>
      </c>
      <c r="K67" s="21" t="s">
        <v>27</v>
      </c>
      <c r="L67" s="21">
        <v>42856</v>
      </c>
      <c r="M67" s="22">
        <v>2017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19.809999999999999</v>
      </c>
      <c r="Y67">
        <v>633</v>
      </c>
      <c r="Z67">
        <v>1469</v>
      </c>
      <c r="AA67">
        <v>2038.11</v>
      </c>
      <c r="AB67">
        <v>2405.4899999999998</v>
      </c>
      <c r="AC67">
        <v>2761.95</v>
      </c>
      <c r="AD67">
        <v>3178.59</v>
      </c>
      <c r="AE67">
        <v>3515.63</v>
      </c>
      <c r="AF67">
        <v>3814.64</v>
      </c>
      <c r="AG67">
        <v>4052.47</v>
      </c>
      <c r="AH67">
        <v>4273.53</v>
      </c>
      <c r="AI67">
        <v>4373.9399999999996</v>
      </c>
      <c r="AJ67">
        <v>4480.2700000000004</v>
      </c>
      <c r="AK67">
        <v>4378.78</v>
      </c>
      <c r="AL67">
        <v>3408.85</v>
      </c>
      <c r="AM67">
        <v>2816.9</v>
      </c>
      <c r="AN67">
        <v>1283.4100000000001</v>
      </c>
      <c r="AO67">
        <v>904.41</v>
      </c>
      <c r="AP67">
        <v>678.78</v>
      </c>
      <c r="AQ67">
        <v>704.72</v>
      </c>
      <c r="AR67"/>
      <c r="AS67"/>
      <c r="AT67" s="12"/>
    </row>
    <row r="68" spans="1:48" x14ac:dyDescent="0.2">
      <c r="A68" t="s">
        <v>210</v>
      </c>
      <c r="B68" t="s">
        <v>211</v>
      </c>
      <c r="C68" s="5">
        <v>505845757.77999997</v>
      </c>
      <c r="D68" s="18" t="s">
        <v>212</v>
      </c>
      <c r="E68" t="s">
        <v>84</v>
      </c>
      <c r="F68" s="3" t="s">
        <v>85</v>
      </c>
      <c r="G68" s="4" t="s">
        <v>1148</v>
      </c>
      <c r="H68" s="19" t="s">
        <v>28</v>
      </c>
      <c r="I68" s="19" t="s">
        <v>215</v>
      </c>
      <c r="J68" s="23" t="s">
        <v>42</v>
      </c>
      <c r="K68" s="21" t="s">
        <v>27</v>
      </c>
      <c r="L68" s="21">
        <v>42856</v>
      </c>
      <c r="M68" s="22">
        <v>2017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18.93</v>
      </c>
      <c r="Y68">
        <v>564</v>
      </c>
      <c r="Z68">
        <v>1041</v>
      </c>
      <c r="AA68">
        <v>1180.53</v>
      </c>
      <c r="AB68">
        <v>1240.67</v>
      </c>
      <c r="AC68">
        <v>1487.71</v>
      </c>
      <c r="AD68">
        <v>1685.52</v>
      </c>
      <c r="AE68">
        <v>1823.45</v>
      </c>
      <c r="AF68">
        <v>1943.72</v>
      </c>
      <c r="AG68">
        <v>2044.94</v>
      </c>
      <c r="AH68">
        <v>2142.37</v>
      </c>
      <c r="AI68">
        <v>2186.54</v>
      </c>
      <c r="AJ68">
        <v>2279.08</v>
      </c>
      <c r="AK68">
        <v>2225.4699999999998</v>
      </c>
      <c r="AL68">
        <v>1691.46</v>
      </c>
      <c r="AM68">
        <v>1320.98</v>
      </c>
      <c r="AN68">
        <v>495.23</v>
      </c>
      <c r="AO68">
        <v>374.43</v>
      </c>
      <c r="AP68">
        <v>283.22000000000003</v>
      </c>
      <c r="AQ68">
        <v>367.15</v>
      </c>
      <c r="AR68"/>
      <c r="AS68"/>
      <c r="AT68" s="12"/>
    </row>
    <row r="69" spans="1:48" ht="16" x14ac:dyDescent="0.2">
      <c r="A69" s="3" t="s">
        <v>217</v>
      </c>
      <c r="B69" s="3" t="s">
        <v>216</v>
      </c>
      <c r="C69" s="7">
        <v>1607481971.54</v>
      </c>
      <c r="D69" s="18" t="s">
        <v>78</v>
      </c>
      <c r="E69" s="3" t="s">
        <v>78</v>
      </c>
      <c r="F69" s="3" t="s">
        <v>78</v>
      </c>
      <c r="G69" s="4" t="s">
        <v>217</v>
      </c>
      <c r="H69" s="19" t="s">
        <v>25</v>
      </c>
      <c r="I69" s="19" t="s">
        <v>218</v>
      </c>
      <c r="J69" s="20" t="s">
        <v>5</v>
      </c>
      <c r="K69" s="21" t="s">
        <v>37</v>
      </c>
      <c r="L69" s="21">
        <v>41759</v>
      </c>
      <c r="M69" s="22">
        <v>2014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1.21</v>
      </c>
      <c r="V69">
        <v>19</v>
      </c>
      <c r="W69">
        <v>114</v>
      </c>
      <c r="X69">
        <v>201</v>
      </c>
      <c r="Y69">
        <v>284</v>
      </c>
      <c r="Z69">
        <v>262</v>
      </c>
      <c r="AA69">
        <v>220</v>
      </c>
      <c r="AB69">
        <v>205</v>
      </c>
      <c r="AC69">
        <v>209.71</v>
      </c>
      <c r="AD69">
        <v>211.59</v>
      </c>
      <c r="AE69">
        <v>211.25</v>
      </c>
      <c r="AF69">
        <v>212.27</v>
      </c>
      <c r="AG69">
        <v>213.86</v>
      </c>
      <c r="AH69">
        <v>211.56</v>
      </c>
      <c r="AI69">
        <v>211.3</v>
      </c>
      <c r="AJ69">
        <v>180.34</v>
      </c>
      <c r="AK69">
        <v>166.46</v>
      </c>
      <c r="AL69">
        <v>169.25</v>
      </c>
      <c r="AM69">
        <v>163.56</v>
      </c>
      <c r="AN69">
        <v>165.61</v>
      </c>
      <c r="AO69">
        <v>159</v>
      </c>
      <c r="AP69">
        <v>202.79</v>
      </c>
      <c r="AQ69"/>
      <c r="AR69"/>
      <c r="AS69"/>
      <c r="AT69" s="12"/>
    </row>
    <row r="70" spans="1:48" ht="16" x14ac:dyDescent="0.2">
      <c r="A70" s="3" t="s">
        <v>217</v>
      </c>
      <c r="B70" s="3" t="s">
        <v>216</v>
      </c>
      <c r="C70" s="7">
        <v>1607481971.54</v>
      </c>
      <c r="D70" s="18" t="s">
        <v>78</v>
      </c>
      <c r="E70" s="3" t="s">
        <v>78</v>
      </c>
      <c r="F70" s="3" t="s">
        <v>78</v>
      </c>
      <c r="G70" s="4" t="s">
        <v>1149</v>
      </c>
      <c r="H70" s="19" t="s">
        <v>28</v>
      </c>
      <c r="I70" s="19" t="s">
        <v>219</v>
      </c>
      <c r="J70" s="20" t="s">
        <v>5</v>
      </c>
      <c r="K70" s="21" t="s">
        <v>37</v>
      </c>
      <c r="L70" s="21">
        <v>41759</v>
      </c>
      <c r="M70" s="22">
        <v>2014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1.21</v>
      </c>
      <c r="V70">
        <v>18.59</v>
      </c>
      <c r="W70">
        <v>86</v>
      </c>
      <c r="X70">
        <v>134</v>
      </c>
      <c r="Y70">
        <v>186</v>
      </c>
      <c r="Z70">
        <v>161</v>
      </c>
      <c r="AA70">
        <v>117</v>
      </c>
      <c r="AB70">
        <v>109</v>
      </c>
      <c r="AC70">
        <v>115.86</v>
      </c>
      <c r="AD70">
        <v>115.66</v>
      </c>
      <c r="AE70">
        <v>113.27</v>
      </c>
      <c r="AF70">
        <v>111.79</v>
      </c>
      <c r="AG70">
        <v>110.65</v>
      </c>
      <c r="AH70">
        <v>108.95</v>
      </c>
      <c r="AI70">
        <v>108.24</v>
      </c>
      <c r="AJ70">
        <v>92.96</v>
      </c>
      <c r="AK70">
        <v>84.14</v>
      </c>
      <c r="AL70">
        <v>86.91</v>
      </c>
      <c r="AM70">
        <v>82.67</v>
      </c>
      <c r="AN70">
        <v>72.069999999999993</v>
      </c>
      <c r="AO70">
        <v>68.84</v>
      </c>
      <c r="AP70">
        <v>95.53</v>
      </c>
      <c r="AQ70"/>
      <c r="AR70"/>
      <c r="AS70"/>
      <c r="AT70" s="12"/>
    </row>
    <row r="71" spans="1:48" x14ac:dyDescent="0.2">
      <c r="A71" s="3" t="s">
        <v>220</v>
      </c>
      <c r="B71" t="s">
        <v>221</v>
      </c>
      <c r="C71" s="5">
        <v>788822963.21000004</v>
      </c>
      <c r="D71" s="18" t="s">
        <v>222</v>
      </c>
      <c r="E71" s="18" t="s">
        <v>222</v>
      </c>
      <c r="F71" s="3" t="s">
        <v>223</v>
      </c>
      <c r="G71" s="4" t="s">
        <v>220</v>
      </c>
      <c r="H71" s="19" t="s">
        <v>25</v>
      </c>
      <c r="I71" s="19" t="s">
        <v>224</v>
      </c>
      <c r="J71" s="23" t="s">
        <v>42</v>
      </c>
      <c r="K71" s="21" t="s">
        <v>37</v>
      </c>
      <c r="L71" s="21">
        <v>42836</v>
      </c>
      <c r="M71" s="22">
        <v>2017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116.58</v>
      </c>
      <c r="Y71">
        <v>409.58</v>
      </c>
      <c r="Z71">
        <v>752.92</v>
      </c>
      <c r="AA71">
        <v>992.91</v>
      </c>
      <c r="AB71">
        <v>1082.29</v>
      </c>
      <c r="AC71">
        <v>1421.73</v>
      </c>
      <c r="AD71">
        <v>1711.39</v>
      </c>
      <c r="AE71">
        <v>1925.31</v>
      </c>
      <c r="AF71">
        <v>2142.9299999999998</v>
      </c>
      <c r="AG71">
        <v>2346.4499999999998</v>
      </c>
      <c r="AH71">
        <v>2556.84</v>
      </c>
      <c r="AI71">
        <v>2719.16</v>
      </c>
      <c r="AJ71">
        <v>2863.67</v>
      </c>
      <c r="AK71">
        <v>2931.07</v>
      </c>
      <c r="AL71">
        <v>2424.44</v>
      </c>
      <c r="AM71">
        <v>2239.5300000000002</v>
      </c>
      <c r="AN71">
        <v>2219.36</v>
      </c>
      <c r="AO71">
        <v>1973.3</v>
      </c>
      <c r="AP71">
        <v>2029.65</v>
      </c>
      <c r="AQ71">
        <v>1701.9</v>
      </c>
      <c r="AR71">
        <v>756.54</v>
      </c>
      <c r="AS71">
        <v>446.56</v>
      </c>
      <c r="AT71" s="12"/>
    </row>
    <row r="72" spans="1:48" x14ac:dyDescent="0.2">
      <c r="A72" s="3" t="s">
        <v>225</v>
      </c>
      <c r="B72" s="3" t="s">
        <v>226</v>
      </c>
      <c r="C72" s="7">
        <v>263233497.03999999</v>
      </c>
      <c r="D72" s="18" t="s">
        <v>198</v>
      </c>
      <c r="E72" s="3" t="s">
        <v>198</v>
      </c>
      <c r="F72" s="3" t="s">
        <v>138</v>
      </c>
      <c r="G72" s="4" t="s">
        <v>227</v>
      </c>
      <c r="H72" s="19" t="s">
        <v>25</v>
      </c>
      <c r="I72" s="19" t="s">
        <v>228</v>
      </c>
      <c r="J72" s="23" t="s">
        <v>42</v>
      </c>
      <c r="K72" s="21" t="s">
        <v>37</v>
      </c>
      <c r="L72" s="21">
        <v>40935</v>
      </c>
      <c r="M72" s="22">
        <v>2012</v>
      </c>
      <c r="N72">
        <v>0</v>
      </c>
      <c r="O72">
        <v>0</v>
      </c>
      <c r="P72">
        <v>0</v>
      </c>
      <c r="Q72">
        <v>0</v>
      </c>
      <c r="R72">
        <v>0</v>
      </c>
      <c r="S72">
        <v>100</v>
      </c>
      <c r="T72">
        <v>319</v>
      </c>
      <c r="U72">
        <v>410.38</v>
      </c>
      <c r="V72">
        <v>430.01</v>
      </c>
      <c r="W72">
        <v>400.48</v>
      </c>
      <c r="X72">
        <v>338.95</v>
      </c>
      <c r="Y72">
        <v>297.56</v>
      </c>
      <c r="Z72">
        <v>477.15</v>
      </c>
      <c r="AA72">
        <v>786.92</v>
      </c>
      <c r="AB72">
        <v>1002.35</v>
      </c>
      <c r="AC72">
        <v>1050.3699999999999</v>
      </c>
      <c r="AD72">
        <v>1143.92</v>
      </c>
      <c r="AE72">
        <v>1229.0899999999999</v>
      </c>
      <c r="AF72">
        <v>732.44</v>
      </c>
      <c r="AG72">
        <v>379.94</v>
      </c>
      <c r="AH72">
        <v>281.95999999999998</v>
      </c>
      <c r="AI72">
        <v>228.34</v>
      </c>
      <c r="AJ72">
        <v>188.92</v>
      </c>
      <c r="AK72">
        <v>160.79</v>
      </c>
      <c r="AL72">
        <v>126.72</v>
      </c>
      <c r="AM72">
        <v>83.81</v>
      </c>
      <c r="AN72">
        <v>77.010000000000005</v>
      </c>
      <c r="AO72">
        <v>18.920000000000002</v>
      </c>
      <c r="AP72">
        <v>12.88</v>
      </c>
      <c r="AQ72"/>
      <c r="AR72"/>
      <c r="AS72"/>
      <c r="AT72" s="13"/>
      <c r="AU72" s="10"/>
      <c r="AV72" s="10"/>
    </row>
    <row r="73" spans="1:48" x14ac:dyDescent="0.2">
      <c r="A73" s="3" t="s">
        <v>225</v>
      </c>
      <c r="B73" s="3" t="s">
        <v>226</v>
      </c>
      <c r="C73" s="7">
        <v>263233497.03999999</v>
      </c>
      <c r="D73" s="18" t="s">
        <v>198</v>
      </c>
      <c r="E73" s="3" t="s">
        <v>198</v>
      </c>
      <c r="F73" s="3" t="s">
        <v>138</v>
      </c>
      <c r="G73" s="4" t="s">
        <v>1150</v>
      </c>
      <c r="H73" s="19" t="s">
        <v>28</v>
      </c>
      <c r="I73" s="19" t="s">
        <v>229</v>
      </c>
      <c r="J73" s="23" t="s">
        <v>42</v>
      </c>
      <c r="K73" s="21" t="s">
        <v>37</v>
      </c>
      <c r="L73" s="21">
        <v>40935</v>
      </c>
      <c r="M73" s="22">
        <v>2012</v>
      </c>
      <c r="N73">
        <v>0</v>
      </c>
      <c r="O73">
        <v>0</v>
      </c>
      <c r="P73">
        <v>0</v>
      </c>
      <c r="Q73">
        <v>0</v>
      </c>
      <c r="R73">
        <v>0</v>
      </c>
      <c r="S73">
        <v>50</v>
      </c>
      <c r="T73">
        <v>155</v>
      </c>
      <c r="U73">
        <v>188.84</v>
      </c>
      <c r="V73">
        <v>205</v>
      </c>
      <c r="W73">
        <v>161</v>
      </c>
      <c r="X73">
        <v>125.73</v>
      </c>
      <c r="Y73">
        <v>119.04</v>
      </c>
      <c r="Z73">
        <v>294.93</v>
      </c>
      <c r="AA73">
        <v>523.64</v>
      </c>
      <c r="AB73">
        <v>599</v>
      </c>
      <c r="AC73">
        <v>621.91</v>
      </c>
      <c r="AD73">
        <v>661.9</v>
      </c>
      <c r="AE73">
        <v>701.55</v>
      </c>
      <c r="AF73">
        <v>383.59</v>
      </c>
      <c r="AG73">
        <v>152.05000000000001</v>
      </c>
      <c r="AH73">
        <v>102.29</v>
      </c>
      <c r="AI73">
        <v>76.22</v>
      </c>
      <c r="AJ73">
        <v>62.73</v>
      </c>
      <c r="AK73">
        <v>53.45</v>
      </c>
      <c r="AL73">
        <v>33.53</v>
      </c>
      <c r="AM73">
        <v>23.58</v>
      </c>
      <c r="AN73">
        <v>21.86</v>
      </c>
      <c r="AO73">
        <v>4.17</v>
      </c>
      <c r="AP73">
        <v>2.69</v>
      </c>
      <c r="AQ73"/>
      <c r="AR73"/>
      <c r="AS73"/>
      <c r="AT73" s="13"/>
      <c r="AU73" s="10"/>
      <c r="AV73" s="10"/>
    </row>
    <row r="74" spans="1:48" x14ac:dyDescent="0.2">
      <c r="A74" s="3" t="s">
        <v>1247</v>
      </c>
      <c r="B74" t="s">
        <v>230</v>
      </c>
      <c r="C74" s="29">
        <v>2424305086.9400001</v>
      </c>
      <c r="D74" t="s">
        <v>116</v>
      </c>
      <c r="E74" t="s">
        <v>116</v>
      </c>
      <c r="F74" s="3" t="s">
        <v>116</v>
      </c>
      <c r="G74" s="4" t="s">
        <v>1151</v>
      </c>
      <c r="H74" s="19" t="s">
        <v>25</v>
      </c>
      <c r="I74" s="19" t="s">
        <v>1255</v>
      </c>
      <c r="J74" s="23" t="s">
        <v>42</v>
      </c>
      <c r="K74" s="21" t="s">
        <v>37</v>
      </c>
      <c r="L74" s="21">
        <v>40025</v>
      </c>
      <c r="M74" s="22">
        <v>2009</v>
      </c>
      <c r="N74">
        <v>0</v>
      </c>
      <c r="O74">
        <v>0</v>
      </c>
      <c r="P74">
        <v>0</v>
      </c>
      <c r="Q74">
        <v>189</v>
      </c>
      <c r="R74">
        <v>378</v>
      </c>
      <c r="S74">
        <v>796</v>
      </c>
      <c r="T74">
        <v>1236.8900000000001</v>
      </c>
      <c r="U74">
        <v>1588</v>
      </c>
      <c r="V74">
        <v>1830</v>
      </c>
      <c r="W74">
        <v>2214</v>
      </c>
      <c r="X74">
        <v>2569</v>
      </c>
      <c r="Y74">
        <v>2927.97</v>
      </c>
      <c r="Z74">
        <v>3330.67</v>
      </c>
      <c r="AA74">
        <v>3653.01</v>
      </c>
      <c r="AB74">
        <v>4021.91</v>
      </c>
      <c r="AC74">
        <v>4194.13</v>
      </c>
      <c r="AD74">
        <v>4441.42</v>
      </c>
      <c r="AE74">
        <v>4718.7</v>
      </c>
      <c r="AF74">
        <v>4947.2</v>
      </c>
      <c r="AG74">
        <v>5139.3500000000004</v>
      </c>
      <c r="AH74">
        <v>5031.42</v>
      </c>
      <c r="AI74">
        <v>4998.22</v>
      </c>
      <c r="AJ74">
        <v>4892.6400000000003</v>
      </c>
      <c r="AK74">
        <v>4917.95</v>
      </c>
      <c r="AL74">
        <v>5234.09</v>
      </c>
      <c r="AM74">
        <v>3937.76</v>
      </c>
      <c r="AN74">
        <v>4201.4399999999996</v>
      </c>
      <c r="AO74">
        <v>1368.45</v>
      </c>
      <c r="AP74"/>
      <c r="AQ74"/>
      <c r="AR74"/>
      <c r="AS74"/>
      <c r="AT74" s="13"/>
      <c r="AU74" s="10"/>
      <c r="AV74" s="10"/>
    </row>
    <row r="75" spans="1:48" x14ac:dyDescent="0.2">
      <c r="A75" s="3" t="s">
        <v>1247</v>
      </c>
      <c r="B75" t="s">
        <v>230</v>
      </c>
      <c r="C75" s="30">
        <v>2424305086.9400001</v>
      </c>
      <c r="D75" t="s">
        <v>116</v>
      </c>
      <c r="E75" t="s">
        <v>116</v>
      </c>
      <c r="F75" s="3" t="s">
        <v>116</v>
      </c>
      <c r="G75" s="4" t="s">
        <v>1152</v>
      </c>
      <c r="H75" s="19" t="s">
        <v>28</v>
      </c>
      <c r="I75" s="19" t="s">
        <v>1256</v>
      </c>
      <c r="J75" s="23" t="s">
        <v>42</v>
      </c>
      <c r="K75" s="21" t="s">
        <v>37</v>
      </c>
      <c r="L75" s="21">
        <v>40025</v>
      </c>
      <c r="M75" s="22">
        <v>2009</v>
      </c>
      <c r="N75">
        <v>0</v>
      </c>
      <c r="O75">
        <v>0</v>
      </c>
      <c r="P75">
        <v>0</v>
      </c>
      <c r="Q75">
        <v>159.5</v>
      </c>
      <c r="R75">
        <v>319</v>
      </c>
      <c r="S75">
        <v>482</v>
      </c>
      <c r="T75">
        <v>678.89</v>
      </c>
      <c r="U75">
        <v>825</v>
      </c>
      <c r="V75">
        <v>1085</v>
      </c>
      <c r="W75">
        <v>1343</v>
      </c>
      <c r="X75">
        <v>1590</v>
      </c>
      <c r="Y75">
        <v>1791</v>
      </c>
      <c r="Z75">
        <v>2106.92</v>
      </c>
      <c r="AA75">
        <v>2314.8000000000002</v>
      </c>
      <c r="AB75">
        <v>2549.89</v>
      </c>
      <c r="AC75">
        <v>2743.77</v>
      </c>
      <c r="AD75">
        <v>2935.4</v>
      </c>
      <c r="AE75">
        <v>3122.56</v>
      </c>
      <c r="AF75">
        <v>3289.37</v>
      </c>
      <c r="AG75">
        <v>3428.95</v>
      </c>
      <c r="AH75">
        <v>3342.51</v>
      </c>
      <c r="AI75">
        <v>3333.16</v>
      </c>
      <c r="AJ75">
        <v>3287.39</v>
      </c>
      <c r="AK75">
        <v>3323.73</v>
      </c>
      <c r="AL75">
        <v>3623.38</v>
      </c>
      <c r="AM75">
        <v>2610.5700000000002</v>
      </c>
      <c r="AN75">
        <v>2622.69</v>
      </c>
      <c r="AO75">
        <v>513.01</v>
      </c>
      <c r="AP75"/>
      <c r="AQ75"/>
      <c r="AR75"/>
      <c r="AS75"/>
      <c r="AT75" s="13"/>
      <c r="AU75" s="10"/>
      <c r="AV75" s="10"/>
    </row>
    <row r="76" spans="1:48" x14ac:dyDescent="0.2">
      <c r="A76" s="3" t="s">
        <v>231</v>
      </c>
      <c r="B76" s="3" t="s">
        <v>232</v>
      </c>
      <c r="C76" s="7">
        <v>635184700.50999999</v>
      </c>
      <c r="D76" s="18" t="s">
        <v>233</v>
      </c>
      <c r="E76" s="3" t="s">
        <v>116</v>
      </c>
      <c r="F76" s="3" t="s">
        <v>116</v>
      </c>
      <c r="G76" s="4" t="s">
        <v>1153</v>
      </c>
      <c r="H76" s="19" t="s">
        <v>25</v>
      </c>
      <c r="I76" s="19" t="s">
        <v>234</v>
      </c>
      <c r="J76" s="23" t="s">
        <v>42</v>
      </c>
      <c r="K76" s="21" t="s">
        <v>37</v>
      </c>
      <c r="L76" s="21">
        <v>41362</v>
      </c>
      <c r="M76" s="22">
        <v>2013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118.84</v>
      </c>
      <c r="U76">
        <v>570.16999999999996</v>
      </c>
      <c r="V76">
        <v>1306.56</v>
      </c>
      <c r="W76">
        <v>1407</v>
      </c>
      <c r="X76">
        <v>1110.92</v>
      </c>
      <c r="Y76">
        <v>881.05</v>
      </c>
      <c r="Z76">
        <v>734.95</v>
      </c>
      <c r="AA76">
        <v>794.97</v>
      </c>
      <c r="AB76">
        <v>561.91999999999996</v>
      </c>
      <c r="AC76">
        <v>460.87</v>
      </c>
      <c r="AD76">
        <v>393.37</v>
      </c>
      <c r="AE76">
        <v>364.26</v>
      </c>
      <c r="AF76">
        <v>298.04000000000002</v>
      </c>
      <c r="AG76">
        <v>256.24</v>
      </c>
      <c r="AH76">
        <v>220.06</v>
      </c>
      <c r="AI76">
        <v>182.6</v>
      </c>
      <c r="AJ76">
        <v>105.51</v>
      </c>
      <c r="AK76">
        <v>103.16</v>
      </c>
      <c r="AL76">
        <v>71.459999999999994</v>
      </c>
      <c r="AM76">
        <v>79.48</v>
      </c>
      <c r="AN76">
        <v>110.98</v>
      </c>
      <c r="AO76"/>
      <c r="AP76"/>
      <c r="AQ76"/>
      <c r="AR76"/>
      <c r="AS76"/>
      <c r="AT76" s="12"/>
    </row>
    <row r="77" spans="1:48" x14ac:dyDescent="0.2">
      <c r="A77" s="3" t="s">
        <v>231</v>
      </c>
      <c r="B77" s="3" t="s">
        <v>232</v>
      </c>
      <c r="C77" s="7">
        <v>635184700.50999999</v>
      </c>
      <c r="D77" s="18" t="s">
        <v>233</v>
      </c>
      <c r="E77" s="3" t="s">
        <v>116</v>
      </c>
      <c r="F77" s="3" t="s">
        <v>116</v>
      </c>
      <c r="G77" s="4" t="s">
        <v>1154</v>
      </c>
      <c r="H77" s="19" t="s">
        <v>28</v>
      </c>
      <c r="I77" s="19" t="s">
        <v>235</v>
      </c>
      <c r="J77" s="23" t="s">
        <v>42</v>
      </c>
      <c r="K77" s="21" t="s">
        <v>37</v>
      </c>
      <c r="L77" s="21">
        <v>41362</v>
      </c>
      <c r="M77" s="22">
        <v>2013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115.8</v>
      </c>
      <c r="U77">
        <v>550.78</v>
      </c>
      <c r="V77">
        <v>1238</v>
      </c>
      <c r="W77">
        <v>1273</v>
      </c>
      <c r="X77">
        <v>943.92</v>
      </c>
      <c r="Y77">
        <v>710.98</v>
      </c>
      <c r="Z77">
        <v>535.91999999999996</v>
      </c>
      <c r="AA77">
        <v>563.92999999999995</v>
      </c>
      <c r="AB77">
        <v>308.02</v>
      </c>
      <c r="AC77">
        <v>210.24</v>
      </c>
      <c r="AD77">
        <v>167.54</v>
      </c>
      <c r="AE77">
        <v>141.41999999999999</v>
      </c>
      <c r="AF77">
        <v>109.44</v>
      </c>
      <c r="AG77">
        <v>87.75</v>
      </c>
      <c r="AH77">
        <v>64.319999999999993</v>
      </c>
      <c r="AI77">
        <v>34.78</v>
      </c>
      <c r="AJ77">
        <v>24.29</v>
      </c>
      <c r="AK77">
        <v>19.739999999999998</v>
      </c>
      <c r="AL77">
        <v>13.92</v>
      </c>
      <c r="AM77">
        <v>11.65</v>
      </c>
      <c r="AN77">
        <v>18.52</v>
      </c>
      <c r="AO77"/>
      <c r="AP77"/>
      <c r="AQ77"/>
      <c r="AR77"/>
      <c r="AS77"/>
      <c r="AT77" s="12"/>
    </row>
    <row r="78" spans="1:48" x14ac:dyDescent="0.2">
      <c r="A78" s="3" t="s">
        <v>236</v>
      </c>
      <c r="B78" t="s">
        <v>237</v>
      </c>
      <c r="C78" s="5">
        <v>1296674522.0999999</v>
      </c>
      <c r="D78" s="18" t="s">
        <v>238</v>
      </c>
      <c r="E78" s="18" t="s">
        <v>238</v>
      </c>
      <c r="F78" s="3" t="s">
        <v>239</v>
      </c>
      <c r="G78" s="4" t="s">
        <v>236</v>
      </c>
      <c r="H78" s="19" t="s">
        <v>25</v>
      </c>
      <c r="I78" s="19" t="s">
        <v>240</v>
      </c>
      <c r="J78" s="23" t="s">
        <v>42</v>
      </c>
      <c r="K78" s="21" t="s">
        <v>37</v>
      </c>
      <c r="L78" s="21">
        <v>40863</v>
      </c>
      <c r="M78" s="22">
        <v>2011</v>
      </c>
      <c r="N78">
        <v>0</v>
      </c>
      <c r="O78">
        <v>0</v>
      </c>
      <c r="P78">
        <v>0</v>
      </c>
      <c r="Q78">
        <v>0</v>
      </c>
      <c r="R78">
        <v>2</v>
      </c>
      <c r="S78">
        <v>136</v>
      </c>
      <c r="T78">
        <v>263.69</v>
      </c>
      <c r="U78">
        <v>406.53</v>
      </c>
      <c r="V78">
        <v>675.84</v>
      </c>
      <c r="W78">
        <v>965.41</v>
      </c>
      <c r="X78">
        <v>1285.21</v>
      </c>
      <c r="Y78">
        <v>1581.76</v>
      </c>
      <c r="Z78">
        <v>1910.88</v>
      </c>
      <c r="AA78">
        <v>2223.4299999999998</v>
      </c>
      <c r="AB78">
        <v>2504.8000000000002</v>
      </c>
      <c r="AC78">
        <v>2743.78</v>
      </c>
      <c r="AD78">
        <v>2994.49</v>
      </c>
      <c r="AE78">
        <v>3198.49</v>
      </c>
      <c r="AF78">
        <v>3332.6</v>
      </c>
      <c r="AG78">
        <v>3520.35</v>
      </c>
      <c r="AH78">
        <v>3593.78</v>
      </c>
      <c r="AI78">
        <v>2415.21</v>
      </c>
      <c r="AJ78">
        <v>1406.05</v>
      </c>
      <c r="AK78">
        <v>883.64</v>
      </c>
      <c r="AL78">
        <v>752.3</v>
      </c>
      <c r="AM78">
        <v>600.47</v>
      </c>
      <c r="AN78">
        <v>571.5</v>
      </c>
      <c r="AO78">
        <v>732.08</v>
      </c>
      <c r="AP78">
        <v>673.34</v>
      </c>
      <c r="AQ78">
        <v>467.38</v>
      </c>
      <c r="AR78">
        <v>412.93</v>
      </c>
      <c r="AS78">
        <v>367.02</v>
      </c>
      <c r="AT78" s="12"/>
    </row>
    <row r="79" spans="1:48" x14ac:dyDescent="0.2">
      <c r="A79" s="3" t="s">
        <v>236</v>
      </c>
      <c r="B79" t="s">
        <v>237</v>
      </c>
      <c r="C79" s="5">
        <v>1296674522.0999999</v>
      </c>
      <c r="D79" s="18" t="s">
        <v>238</v>
      </c>
      <c r="E79" s="18" t="s">
        <v>238</v>
      </c>
      <c r="F79" s="3" t="s">
        <v>239</v>
      </c>
      <c r="G79" s="4" t="s">
        <v>1155</v>
      </c>
      <c r="H79" s="19" t="s">
        <v>28</v>
      </c>
      <c r="I79" s="19" t="s">
        <v>241</v>
      </c>
      <c r="J79" s="23" t="s">
        <v>42</v>
      </c>
      <c r="K79" s="21" t="s">
        <v>37</v>
      </c>
      <c r="L79" s="21">
        <v>40863</v>
      </c>
      <c r="M79" s="22">
        <v>2011</v>
      </c>
      <c r="N79">
        <v>0</v>
      </c>
      <c r="O79">
        <v>0</v>
      </c>
      <c r="P79">
        <v>0</v>
      </c>
      <c r="Q79">
        <v>0</v>
      </c>
      <c r="R79">
        <v>2</v>
      </c>
      <c r="S79">
        <v>136</v>
      </c>
      <c r="T79">
        <v>235.44</v>
      </c>
      <c r="U79">
        <v>357.56</v>
      </c>
      <c r="V79">
        <v>601.02</v>
      </c>
      <c r="W79">
        <v>854.7</v>
      </c>
      <c r="X79">
        <v>1133.4000000000001</v>
      </c>
      <c r="Y79">
        <v>1386.97</v>
      </c>
      <c r="Z79">
        <v>1684.97</v>
      </c>
      <c r="AA79">
        <v>1937.89</v>
      </c>
      <c r="AB79">
        <v>2134.5</v>
      </c>
      <c r="AC79">
        <v>2396.71</v>
      </c>
      <c r="AD79">
        <v>2610.7399999999998</v>
      </c>
      <c r="AE79">
        <v>2786.73</v>
      </c>
      <c r="AF79">
        <v>2959.46</v>
      </c>
      <c r="AG79">
        <v>3124.17</v>
      </c>
      <c r="AH79">
        <v>3212.76</v>
      </c>
      <c r="AI79">
        <v>2205.42</v>
      </c>
      <c r="AJ79">
        <v>1294.42</v>
      </c>
      <c r="AK79">
        <v>792.9</v>
      </c>
      <c r="AL79">
        <v>665.88</v>
      </c>
      <c r="AM79">
        <v>539.01</v>
      </c>
      <c r="AN79">
        <v>531.30999999999995</v>
      </c>
      <c r="AO79">
        <v>675.72</v>
      </c>
      <c r="AP79">
        <v>629.1</v>
      </c>
      <c r="AQ79">
        <v>459.46</v>
      </c>
      <c r="AR79">
        <v>407.02</v>
      </c>
      <c r="AS79">
        <v>362.6</v>
      </c>
      <c r="AT79" s="12"/>
    </row>
    <row r="80" spans="1:48" x14ac:dyDescent="0.2">
      <c r="A80" s="3" t="s">
        <v>242</v>
      </c>
      <c r="B80" s="3" t="s">
        <v>243</v>
      </c>
      <c r="C80" s="7">
        <v>2376166292.4000001</v>
      </c>
      <c r="D80" s="18" t="s">
        <v>244</v>
      </c>
      <c r="E80" s="3" t="s">
        <v>245</v>
      </c>
      <c r="F80" s="3" t="s">
        <v>246</v>
      </c>
      <c r="G80" s="4" t="s">
        <v>1156</v>
      </c>
      <c r="H80" s="19" t="s">
        <v>35</v>
      </c>
      <c r="I80" s="19" t="s">
        <v>247</v>
      </c>
      <c r="J80" s="23" t="s">
        <v>42</v>
      </c>
      <c r="K80" s="21" t="s">
        <v>37</v>
      </c>
      <c r="L80" s="21">
        <v>41852</v>
      </c>
      <c r="M80" s="22">
        <v>2014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11.26</v>
      </c>
      <c r="V80">
        <v>60.23</v>
      </c>
      <c r="W80">
        <v>201.96</v>
      </c>
      <c r="X80">
        <v>447.51</v>
      </c>
      <c r="Y80">
        <v>658.23</v>
      </c>
      <c r="Z80">
        <v>944.24</v>
      </c>
      <c r="AA80">
        <v>1153.8599999999999</v>
      </c>
      <c r="AB80">
        <v>1490.8</v>
      </c>
      <c r="AC80">
        <v>2024.55</v>
      </c>
      <c r="AD80">
        <v>2526.41</v>
      </c>
      <c r="AE80">
        <v>2948.64</v>
      </c>
      <c r="AF80">
        <v>3327.4</v>
      </c>
      <c r="AG80">
        <v>3471.36</v>
      </c>
      <c r="AH80">
        <v>3608.87</v>
      </c>
      <c r="AI80">
        <v>2721.34</v>
      </c>
      <c r="AJ80">
        <v>1459.81</v>
      </c>
      <c r="AK80">
        <v>990.08</v>
      </c>
      <c r="AL80">
        <v>815.48</v>
      </c>
      <c r="AM80">
        <v>812.15</v>
      </c>
      <c r="AN80">
        <v>736.48</v>
      </c>
      <c r="AO80">
        <v>1129.28</v>
      </c>
      <c r="AP80">
        <v>991.68</v>
      </c>
      <c r="AQ80"/>
      <c r="AR80"/>
      <c r="AS80"/>
      <c r="AT80" s="13"/>
      <c r="AU80" s="10"/>
      <c r="AV80" s="10"/>
    </row>
    <row r="81" spans="1:48" x14ac:dyDescent="0.2">
      <c r="A81" s="3" t="s">
        <v>242</v>
      </c>
      <c r="B81" s="3" t="s">
        <v>243</v>
      </c>
      <c r="C81" s="7">
        <v>2376166292.4000001</v>
      </c>
      <c r="D81" s="18" t="s">
        <v>244</v>
      </c>
      <c r="E81" s="3" t="s">
        <v>245</v>
      </c>
      <c r="F81" s="3" t="s">
        <v>246</v>
      </c>
      <c r="G81" s="4" t="s">
        <v>1157</v>
      </c>
      <c r="H81" s="19" t="s">
        <v>136</v>
      </c>
      <c r="I81" s="19" t="s">
        <v>248</v>
      </c>
      <c r="J81" s="23" t="s">
        <v>42</v>
      </c>
      <c r="K81" s="21" t="s">
        <v>37</v>
      </c>
      <c r="L81" s="21">
        <v>41852</v>
      </c>
      <c r="M81" s="22">
        <v>2014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9.77</v>
      </c>
      <c r="V81">
        <v>47.75</v>
      </c>
      <c r="W81">
        <v>144.41999999999999</v>
      </c>
      <c r="X81">
        <v>290.39999999999998</v>
      </c>
      <c r="Y81">
        <v>400.2</v>
      </c>
      <c r="Z81">
        <v>565.9</v>
      </c>
      <c r="AA81">
        <v>620.78</v>
      </c>
      <c r="AB81">
        <v>807.3</v>
      </c>
      <c r="AC81">
        <v>1169.69</v>
      </c>
      <c r="AD81">
        <v>1485.69</v>
      </c>
      <c r="AE81">
        <v>1728.38</v>
      </c>
      <c r="AF81">
        <v>1950.33</v>
      </c>
      <c r="AG81">
        <v>1963.83</v>
      </c>
      <c r="AH81">
        <v>2029.23</v>
      </c>
      <c r="AI81">
        <v>1249.21</v>
      </c>
      <c r="AJ81">
        <v>438.44</v>
      </c>
      <c r="AK81">
        <v>266.48</v>
      </c>
      <c r="AL81">
        <v>169.33</v>
      </c>
      <c r="AM81">
        <v>140.72</v>
      </c>
      <c r="AN81">
        <v>162.35</v>
      </c>
      <c r="AO81">
        <v>2.0499999999999998</v>
      </c>
      <c r="AP81">
        <v>1.84</v>
      </c>
      <c r="AQ81"/>
      <c r="AR81"/>
      <c r="AS81"/>
      <c r="AT81" s="13"/>
      <c r="AU81" s="10"/>
      <c r="AV81" s="10"/>
    </row>
    <row r="82" spans="1:48" x14ac:dyDescent="0.2">
      <c r="A82" s="3" t="s">
        <v>242</v>
      </c>
      <c r="B82" s="3" t="s">
        <v>243</v>
      </c>
      <c r="C82" s="7">
        <v>2376166292.4000001</v>
      </c>
      <c r="D82" s="18" t="s">
        <v>244</v>
      </c>
      <c r="E82" s="3" t="s">
        <v>245</v>
      </c>
      <c r="F82" s="3" t="s">
        <v>249</v>
      </c>
      <c r="G82" s="4" t="s">
        <v>1156</v>
      </c>
      <c r="H82" s="19" t="s">
        <v>139</v>
      </c>
      <c r="I82" s="19" t="s">
        <v>250</v>
      </c>
      <c r="J82" s="23" t="s">
        <v>42</v>
      </c>
      <c r="K82" s="21" t="s">
        <v>37</v>
      </c>
      <c r="L82" s="21">
        <v>41852</v>
      </c>
      <c r="M82" s="22">
        <v>2014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11.26</v>
      </c>
      <c r="V82">
        <v>60.23</v>
      </c>
      <c r="W82">
        <v>201.96</v>
      </c>
      <c r="X82">
        <v>447.51</v>
      </c>
      <c r="Y82">
        <v>658.23</v>
      </c>
      <c r="Z82">
        <v>944.24</v>
      </c>
      <c r="AA82">
        <v>1153.8599999999999</v>
      </c>
      <c r="AB82">
        <v>1490.8</v>
      </c>
      <c r="AC82">
        <v>2024.55</v>
      </c>
      <c r="AD82">
        <v>2526.41</v>
      </c>
      <c r="AE82">
        <v>2948.64</v>
      </c>
      <c r="AF82">
        <v>3327.4</v>
      </c>
      <c r="AG82">
        <v>3471.36</v>
      </c>
      <c r="AH82">
        <v>3608.87</v>
      </c>
      <c r="AI82">
        <v>2721.34</v>
      </c>
      <c r="AJ82">
        <v>1459.81</v>
      </c>
      <c r="AK82">
        <v>990.08</v>
      </c>
      <c r="AL82">
        <v>815.48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 s="12"/>
    </row>
    <row r="83" spans="1:48" x14ac:dyDescent="0.2">
      <c r="A83" s="3" t="s">
        <v>242</v>
      </c>
      <c r="B83" s="3" t="s">
        <v>243</v>
      </c>
      <c r="C83" s="7">
        <v>2376166292.4000001</v>
      </c>
      <c r="D83" s="18" t="s">
        <v>244</v>
      </c>
      <c r="E83" s="3" t="s">
        <v>245</v>
      </c>
      <c r="F83" s="3" t="s">
        <v>249</v>
      </c>
      <c r="G83" s="4" t="s">
        <v>1157</v>
      </c>
      <c r="H83" s="19" t="s">
        <v>43</v>
      </c>
      <c r="I83" s="19" t="s">
        <v>251</v>
      </c>
      <c r="J83" s="23" t="s">
        <v>42</v>
      </c>
      <c r="K83" s="21" t="s">
        <v>37</v>
      </c>
      <c r="L83" s="21">
        <v>41852</v>
      </c>
      <c r="M83" s="22">
        <v>2014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9.77</v>
      </c>
      <c r="V83">
        <v>47.75</v>
      </c>
      <c r="W83">
        <v>144.41999999999999</v>
      </c>
      <c r="X83">
        <v>290.39999999999998</v>
      </c>
      <c r="Y83">
        <v>400.2</v>
      </c>
      <c r="Z83">
        <v>565.9</v>
      </c>
      <c r="AA83">
        <v>620.78</v>
      </c>
      <c r="AB83">
        <v>807.3</v>
      </c>
      <c r="AC83">
        <v>1169.69</v>
      </c>
      <c r="AD83">
        <v>1485.69</v>
      </c>
      <c r="AE83">
        <v>1728.38</v>
      </c>
      <c r="AF83">
        <v>1950.33</v>
      </c>
      <c r="AG83">
        <v>1963.83</v>
      </c>
      <c r="AH83">
        <v>2029.23</v>
      </c>
      <c r="AI83">
        <v>1249.21</v>
      </c>
      <c r="AJ83">
        <v>438.44</v>
      </c>
      <c r="AK83">
        <v>266.48</v>
      </c>
      <c r="AL83">
        <v>169.33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 s="12"/>
    </row>
    <row r="84" spans="1:48" ht="16" x14ac:dyDescent="0.2">
      <c r="A84" s="3" t="s">
        <v>252</v>
      </c>
      <c r="B84" s="3" t="s">
        <v>1158</v>
      </c>
      <c r="C84" s="7">
        <v>175822575.58000001</v>
      </c>
      <c r="D84" t="s">
        <v>23</v>
      </c>
      <c r="E84" t="s">
        <v>23</v>
      </c>
      <c r="F84" s="3" t="s">
        <v>24</v>
      </c>
      <c r="G84" t="s">
        <v>252</v>
      </c>
      <c r="H84" s="19" t="s">
        <v>25</v>
      </c>
      <c r="I84" s="19" t="s">
        <v>253</v>
      </c>
      <c r="J84" s="20" t="s">
        <v>3</v>
      </c>
      <c r="K84" s="19" t="s">
        <v>27</v>
      </c>
      <c r="L84" s="21">
        <v>41327</v>
      </c>
      <c r="M84" s="22">
        <v>2013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234</v>
      </c>
      <c r="U84">
        <v>536</v>
      </c>
      <c r="V84">
        <v>769</v>
      </c>
      <c r="W84">
        <v>830.81</v>
      </c>
      <c r="X84">
        <v>914.03</v>
      </c>
      <c r="Y84">
        <v>978.74</v>
      </c>
      <c r="Z84">
        <v>1394.24</v>
      </c>
      <c r="AA84">
        <v>1745</v>
      </c>
      <c r="AB84">
        <v>1982.48</v>
      </c>
      <c r="AC84">
        <v>2142.21</v>
      </c>
      <c r="AD84">
        <v>2163.86</v>
      </c>
      <c r="AE84">
        <v>2146.21</v>
      </c>
      <c r="AF84">
        <v>2029.21</v>
      </c>
      <c r="AG84">
        <v>1911.73</v>
      </c>
      <c r="AH84">
        <v>1615.54</v>
      </c>
      <c r="AI84">
        <v>1312.69</v>
      </c>
      <c r="AJ84">
        <v>1112.8800000000001</v>
      </c>
      <c r="AK84">
        <v>1009.87</v>
      </c>
      <c r="AL84">
        <v>880.2</v>
      </c>
      <c r="AM84">
        <v>756.76</v>
      </c>
      <c r="AN84">
        <v>825.29</v>
      </c>
      <c r="AO84">
        <v>807.57</v>
      </c>
      <c r="AP84">
        <v>913.35</v>
      </c>
      <c r="AQ84"/>
      <c r="AR84"/>
      <c r="AS84"/>
      <c r="AT84" s="12"/>
    </row>
    <row r="85" spans="1:48" ht="16" x14ac:dyDescent="0.2">
      <c r="A85" s="3" t="s">
        <v>252</v>
      </c>
      <c r="B85" s="3" t="s">
        <v>1158</v>
      </c>
      <c r="C85" s="7">
        <v>175822575.58000001</v>
      </c>
      <c r="D85" t="s">
        <v>23</v>
      </c>
      <c r="E85" t="s">
        <v>23</v>
      </c>
      <c r="F85" s="3" t="s">
        <v>24</v>
      </c>
      <c r="G85" t="s">
        <v>1159</v>
      </c>
      <c r="H85" s="19" t="s">
        <v>28</v>
      </c>
      <c r="I85" s="19" t="s">
        <v>254</v>
      </c>
      <c r="J85" s="20" t="s">
        <v>3</v>
      </c>
      <c r="K85" s="19" t="s">
        <v>27</v>
      </c>
      <c r="L85" s="21">
        <v>41327</v>
      </c>
      <c r="M85" s="22">
        <v>2013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222</v>
      </c>
      <c r="U85">
        <v>282</v>
      </c>
      <c r="V85">
        <v>308</v>
      </c>
      <c r="W85">
        <v>315.8</v>
      </c>
      <c r="X85">
        <v>343.04</v>
      </c>
      <c r="Y85">
        <v>359</v>
      </c>
      <c r="Z85">
        <v>634.38</v>
      </c>
      <c r="AA85">
        <v>807</v>
      </c>
      <c r="AB85">
        <v>813.2</v>
      </c>
      <c r="AC85">
        <v>829.46</v>
      </c>
      <c r="AD85">
        <v>791.05</v>
      </c>
      <c r="AE85">
        <v>749.51</v>
      </c>
      <c r="AF85">
        <v>678.34</v>
      </c>
      <c r="AG85">
        <v>598.98</v>
      </c>
      <c r="AH85">
        <v>485.71</v>
      </c>
      <c r="AI85">
        <v>396.85</v>
      </c>
      <c r="AJ85">
        <v>322.85000000000002</v>
      </c>
      <c r="AK85">
        <v>291.45</v>
      </c>
      <c r="AL85">
        <v>255.56</v>
      </c>
      <c r="AM85">
        <v>212.64</v>
      </c>
      <c r="AN85">
        <v>283</v>
      </c>
      <c r="AO85">
        <v>276.64</v>
      </c>
      <c r="AP85">
        <v>311.82</v>
      </c>
      <c r="AQ85"/>
      <c r="AR85"/>
      <c r="AS85"/>
      <c r="AT85" s="12"/>
    </row>
    <row r="86" spans="1:48" x14ac:dyDescent="0.2">
      <c r="A86" t="s">
        <v>255</v>
      </c>
      <c r="B86" t="s">
        <v>256</v>
      </c>
      <c r="C86" s="5">
        <v>3500947569.1999998</v>
      </c>
      <c r="D86" s="18" t="s">
        <v>38</v>
      </c>
      <c r="E86" t="s">
        <v>38</v>
      </c>
      <c r="F86" s="3" t="s">
        <v>39</v>
      </c>
      <c r="G86" s="4" t="s">
        <v>1160</v>
      </c>
      <c r="H86" s="19" t="s">
        <v>25</v>
      </c>
      <c r="I86" s="19" t="s">
        <v>257</v>
      </c>
      <c r="J86" s="23" t="s">
        <v>42</v>
      </c>
      <c r="K86" s="21" t="s">
        <v>27</v>
      </c>
      <c r="L86" s="21">
        <v>41886</v>
      </c>
      <c r="M86" s="22">
        <v>2014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51.67</v>
      </c>
      <c r="V86">
        <v>565.45000000000005</v>
      </c>
      <c r="W86">
        <v>1402.54</v>
      </c>
      <c r="X86">
        <v>3808.34</v>
      </c>
      <c r="Y86">
        <v>7170</v>
      </c>
      <c r="Z86">
        <v>11084</v>
      </c>
      <c r="AA86">
        <v>14380.51</v>
      </c>
      <c r="AB86">
        <v>17186.009999999998</v>
      </c>
      <c r="AC86">
        <v>20934.259999999998</v>
      </c>
      <c r="AD86">
        <v>23951.94</v>
      </c>
      <c r="AE86">
        <v>26490.83</v>
      </c>
      <c r="AF86">
        <v>28681.58</v>
      </c>
      <c r="AG86">
        <v>30536.62</v>
      </c>
      <c r="AH86">
        <v>32215.72</v>
      </c>
      <c r="AI86">
        <v>31611.88</v>
      </c>
      <c r="AJ86">
        <v>22082.13</v>
      </c>
      <c r="AK86">
        <v>16330.05</v>
      </c>
      <c r="AL86">
        <v>12222.82</v>
      </c>
      <c r="AM86">
        <v>9618.18</v>
      </c>
      <c r="AN86">
        <v>4851.92</v>
      </c>
      <c r="AO86">
        <v>0</v>
      </c>
      <c r="AP86">
        <v>0</v>
      </c>
      <c r="AQ86">
        <v>0</v>
      </c>
      <c r="AR86">
        <v>0</v>
      </c>
      <c r="AS86">
        <v>0</v>
      </c>
      <c r="AT86" s="12"/>
    </row>
    <row r="87" spans="1:48" x14ac:dyDescent="0.2">
      <c r="A87" t="s">
        <v>255</v>
      </c>
      <c r="B87" t="s">
        <v>256</v>
      </c>
      <c r="C87" s="5">
        <v>3500947569.1999998</v>
      </c>
      <c r="D87" s="18" t="s">
        <v>38</v>
      </c>
      <c r="E87" t="s">
        <v>38</v>
      </c>
      <c r="F87" s="3" t="s">
        <v>39</v>
      </c>
      <c r="G87" s="4" t="s">
        <v>1161</v>
      </c>
      <c r="H87" s="19" t="s">
        <v>28</v>
      </c>
      <c r="I87" s="19" t="s">
        <v>258</v>
      </c>
      <c r="J87" s="23" t="s">
        <v>42</v>
      </c>
      <c r="K87" s="21" t="s">
        <v>27</v>
      </c>
      <c r="L87" s="21">
        <v>41886</v>
      </c>
      <c r="M87" s="22">
        <v>2014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46.11</v>
      </c>
      <c r="V87">
        <v>393.15</v>
      </c>
      <c r="W87">
        <v>790.38</v>
      </c>
      <c r="X87">
        <v>2308.2800000000002</v>
      </c>
      <c r="Y87">
        <v>4149.5</v>
      </c>
      <c r="Z87">
        <v>6305</v>
      </c>
      <c r="AA87">
        <v>8351.92</v>
      </c>
      <c r="AB87">
        <v>9764.9699999999993</v>
      </c>
      <c r="AC87">
        <v>12629.44</v>
      </c>
      <c r="AD87">
        <v>14475.14</v>
      </c>
      <c r="AE87">
        <v>15972.02</v>
      </c>
      <c r="AF87">
        <v>17259.54</v>
      </c>
      <c r="AG87">
        <v>18255.66</v>
      </c>
      <c r="AH87">
        <v>19155.04</v>
      </c>
      <c r="AI87">
        <v>18595.330000000002</v>
      </c>
      <c r="AJ87">
        <v>11503.88</v>
      </c>
      <c r="AK87">
        <v>7811.74</v>
      </c>
      <c r="AL87">
        <v>5738.83</v>
      </c>
      <c r="AM87">
        <v>4820.16</v>
      </c>
      <c r="AN87">
        <v>4032.67</v>
      </c>
      <c r="AO87">
        <v>0</v>
      </c>
      <c r="AP87">
        <v>0</v>
      </c>
      <c r="AQ87">
        <v>0</v>
      </c>
      <c r="AR87">
        <v>0</v>
      </c>
      <c r="AS87">
        <v>0</v>
      </c>
      <c r="AT87" s="12"/>
    </row>
    <row r="88" spans="1:48" x14ac:dyDescent="0.2">
      <c r="A88" s="3" t="s">
        <v>259</v>
      </c>
      <c r="B88" s="3" t="s">
        <v>260</v>
      </c>
      <c r="C88" s="5">
        <v>293472937.87</v>
      </c>
      <c r="D88" s="18" t="s">
        <v>261</v>
      </c>
      <c r="E88" s="18" t="s">
        <v>46</v>
      </c>
      <c r="F88" s="3" t="s">
        <v>48</v>
      </c>
      <c r="G88" s="4" t="s">
        <v>262</v>
      </c>
      <c r="H88" s="19" t="s">
        <v>25</v>
      </c>
      <c r="I88" s="19" t="s">
        <v>263</v>
      </c>
      <c r="J88" s="23" t="s">
        <v>42</v>
      </c>
      <c r="K88" s="21" t="s">
        <v>37</v>
      </c>
      <c r="L88" s="21">
        <v>41110</v>
      </c>
      <c r="M88" s="22">
        <v>2012</v>
      </c>
      <c r="N88">
        <v>0</v>
      </c>
      <c r="O88">
        <v>0</v>
      </c>
      <c r="P88">
        <v>0</v>
      </c>
      <c r="Q88">
        <v>0</v>
      </c>
      <c r="R88">
        <v>0</v>
      </c>
      <c r="S88">
        <v>63.93</v>
      </c>
      <c r="T88">
        <v>91.8</v>
      </c>
      <c r="U88">
        <v>330.97</v>
      </c>
      <c r="V88">
        <v>511.84</v>
      </c>
      <c r="W88">
        <v>692</v>
      </c>
      <c r="X88">
        <v>835.2</v>
      </c>
      <c r="Y88">
        <v>968</v>
      </c>
      <c r="Z88">
        <v>1044.05</v>
      </c>
      <c r="AA88">
        <v>1065</v>
      </c>
      <c r="AB88">
        <v>1108</v>
      </c>
      <c r="AC88">
        <v>1242.71</v>
      </c>
      <c r="AD88">
        <v>1331.24</v>
      </c>
      <c r="AE88">
        <v>1396.41</v>
      </c>
      <c r="AF88">
        <v>1411.77</v>
      </c>
      <c r="AG88">
        <v>1372.51</v>
      </c>
      <c r="AH88">
        <v>1081.9000000000001</v>
      </c>
      <c r="AI88">
        <v>856.99</v>
      </c>
      <c r="AJ88">
        <v>736.73</v>
      </c>
      <c r="AK88">
        <v>642.21</v>
      </c>
      <c r="AL88">
        <v>499.16</v>
      </c>
      <c r="AM88">
        <v>457.29</v>
      </c>
      <c r="AN88">
        <v>463.36</v>
      </c>
      <c r="AO88">
        <v>171.51</v>
      </c>
      <c r="AP88">
        <v>145.19999999999999</v>
      </c>
      <c r="AQ88">
        <v>94.2</v>
      </c>
      <c r="AR88">
        <v>78.98</v>
      </c>
      <c r="AS88">
        <v>67.11</v>
      </c>
      <c r="AT88" s="12"/>
    </row>
    <row r="89" spans="1:48" x14ac:dyDescent="0.2">
      <c r="A89" s="3" t="s">
        <v>259</v>
      </c>
      <c r="B89" s="3" t="s">
        <v>260</v>
      </c>
      <c r="C89" s="5">
        <v>293472937.87</v>
      </c>
      <c r="D89" s="18" t="s">
        <v>261</v>
      </c>
      <c r="E89" s="18" t="s">
        <v>46</v>
      </c>
      <c r="F89" s="3" t="s">
        <v>48</v>
      </c>
      <c r="G89" s="4" t="s">
        <v>1162</v>
      </c>
      <c r="H89" s="19" t="s">
        <v>28</v>
      </c>
      <c r="I89" s="19" t="s">
        <v>264</v>
      </c>
      <c r="J89" s="23" t="s">
        <v>42</v>
      </c>
      <c r="K89" s="21" t="s">
        <v>37</v>
      </c>
      <c r="L89" s="21">
        <v>41110</v>
      </c>
      <c r="M89" s="22">
        <v>2012</v>
      </c>
      <c r="N89">
        <v>0</v>
      </c>
      <c r="O89">
        <v>0</v>
      </c>
      <c r="P89">
        <v>0</v>
      </c>
      <c r="Q89">
        <v>0</v>
      </c>
      <c r="R89">
        <v>0</v>
      </c>
      <c r="S89">
        <v>63.93</v>
      </c>
      <c r="T89">
        <v>92.11</v>
      </c>
      <c r="U89">
        <v>305.97000000000003</v>
      </c>
      <c r="V89">
        <v>467</v>
      </c>
      <c r="W89">
        <v>554</v>
      </c>
      <c r="X89">
        <v>562.21</v>
      </c>
      <c r="Y89">
        <v>583</v>
      </c>
      <c r="Z89">
        <v>654.04999999999995</v>
      </c>
      <c r="AA89">
        <v>710</v>
      </c>
      <c r="AB89">
        <v>736</v>
      </c>
      <c r="AC89">
        <v>842.74</v>
      </c>
      <c r="AD89">
        <v>903.72</v>
      </c>
      <c r="AE89">
        <v>953.16</v>
      </c>
      <c r="AF89">
        <v>988.3</v>
      </c>
      <c r="AG89">
        <v>1014.07</v>
      </c>
      <c r="AH89">
        <v>804.6</v>
      </c>
      <c r="AI89">
        <v>600.78</v>
      </c>
      <c r="AJ89">
        <v>492.11</v>
      </c>
      <c r="AK89">
        <v>427.13</v>
      </c>
      <c r="AL89">
        <v>324.93</v>
      </c>
      <c r="AM89">
        <v>313.60000000000002</v>
      </c>
      <c r="AN89">
        <v>373.6</v>
      </c>
      <c r="AO89">
        <v>95.73</v>
      </c>
      <c r="AP89">
        <v>79.040000000000006</v>
      </c>
      <c r="AQ89">
        <v>23.13</v>
      </c>
      <c r="AR89">
        <v>15.99</v>
      </c>
      <c r="AS89">
        <v>11.09</v>
      </c>
      <c r="AT89" s="12"/>
    </row>
    <row r="90" spans="1:48" ht="16" x14ac:dyDescent="0.2">
      <c r="A90" s="3" t="s">
        <v>265</v>
      </c>
      <c r="B90" t="s">
        <v>266</v>
      </c>
      <c r="C90" s="5">
        <v>1317919886.7</v>
      </c>
      <c r="D90" s="18" t="s">
        <v>267</v>
      </c>
      <c r="E90" s="18" t="s">
        <v>268</v>
      </c>
      <c r="F90" s="3" t="s">
        <v>269</v>
      </c>
      <c r="G90" s="4" t="s">
        <v>1163</v>
      </c>
      <c r="H90" s="19" t="s">
        <v>25</v>
      </c>
      <c r="I90" s="19" t="s">
        <v>270</v>
      </c>
      <c r="J90" s="20" t="s">
        <v>6</v>
      </c>
      <c r="K90" s="21" t="s">
        <v>37</v>
      </c>
      <c r="L90" s="21">
        <v>40479</v>
      </c>
      <c r="M90" s="22">
        <v>2010</v>
      </c>
      <c r="N90">
        <v>0</v>
      </c>
      <c r="O90">
        <v>0</v>
      </c>
      <c r="P90">
        <v>0</v>
      </c>
      <c r="Q90">
        <v>0</v>
      </c>
      <c r="R90">
        <v>0</v>
      </c>
      <c r="S90">
        <v>7</v>
      </c>
      <c r="T90">
        <v>20</v>
      </c>
      <c r="U90">
        <v>42.2</v>
      </c>
      <c r="V90">
        <v>82.5</v>
      </c>
      <c r="W90">
        <v>120.4</v>
      </c>
      <c r="X90">
        <v>135.9</v>
      </c>
      <c r="Y90">
        <v>178.6</v>
      </c>
      <c r="Z90">
        <v>184.5</v>
      </c>
      <c r="AA90">
        <v>189.5</v>
      </c>
      <c r="AB90">
        <v>208.9</v>
      </c>
      <c r="AC90">
        <v>211</v>
      </c>
      <c r="AD90">
        <v>243.15</v>
      </c>
      <c r="AE90">
        <v>55.74</v>
      </c>
      <c r="AF90">
        <v>34.200000000000003</v>
      </c>
      <c r="AG90">
        <v>24.58</v>
      </c>
      <c r="AH90">
        <v>18.420000000000002</v>
      </c>
      <c r="AI90">
        <v>19.54</v>
      </c>
      <c r="AJ90">
        <v>18.05</v>
      </c>
      <c r="AK90">
        <v>13.87</v>
      </c>
      <c r="AL90">
        <v>9.49</v>
      </c>
      <c r="AM90">
        <v>6.27</v>
      </c>
      <c r="AN90"/>
      <c r="AO90"/>
      <c r="AP90"/>
      <c r="AQ90"/>
      <c r="AR90"/>
      <c r="AS90"/>
      <c r="AT90" s="12"/>
    </row>
    <row r="91" spans="1:48" ht="16" x14ac:dyDescent="0.2">
      <c r="A91" s="3" t="s">
        <v>265</v>
      </c>
      <c r="B91" t="s">
        <v>266</v>
      </c>
      <c r="C91" s="5">
        <v>1317919886.7</v>
      </c>
      <c r="D91" s="18" t="s">
        <v>267</v>
      </c>
      <c r="E91" s="18" t="s">
        <v>268</v>
      </c>
      <c r="F91" s="3" t="s">
        <v>269</v>
      </c>
      <c r="G91" s="4" t="s">
        <v>1164</v>
      </c>
      <c r="H91" s="19" t="s">
        <v>28</v>
      </c>
      <c r="I91" s="19" t="s">
        <v>271</v>
      </c>
      <c r="J91" s="20" t="s">
        <v>6</v>
      </c>
      <c r="K91" s="21" t="s">
        <v>37</v>
      </c>
      <c r="L91" s="21">
        <v>40479</v>
      </c>
      <c r="M91" s="22">
        <v>2010</v>
      </c>
      <c r="N91">
        <v>0</v>
      </c>
      <c r="O91">
        <v>0</v>
      </c>
      <c r="P91">
        <v>0</v>
      </c>
      <c r="Q91">
        <v>0</v>
      </c>
      <c r="R91">
        <v>0</v>
      </c>
      <c r="S91">
        <v>6.9</v>
      </c>
      <c r="T91">
        <v>20</v>
      </c>
      <c r="U91">
        <v>42.2</v>
      </c>
      <c r="V91">
        <v>82.5</v>
      </c>
      <c r="W91">
        <v>120.4</v>
      </c>
      <c r="X91">
        <v>135.9</v>
      </c>
      <c r="Y91">
        <v>178.6</v>
      </c>
      <c r="Z91">
        <v>184.5</v>
      </c>
      <c r="AA91">
        <v>189.5</v>
      </c>
      <c r="AB91">
        <v>206.5</v>
      </c>
      <c r="AC91">
        <v>204.1</v>
      </c>
      <c r="AD91">
        <v>233.17</v>
      </c>
      <c r="AE91">
        <v>42.77</v>
      </c>
      <c r="AF91">
        <v>19.5</v>
      </c>
      <c r="AG91">
        <v>10.48</v>
      </c>
      <c r="AH91">
        <v>6.38</v>
      </c>
      <c r="AI91">
        <v>6.26</v>
      </c>
      <c r="AJ91">
        <v>5</v>
      </c>
      <c r="AK91">
        <v>3.5</v>
      </c>
      <c r="AL91">
        <v>2</v>
      </c>
      <c r="AM91">
        <v>0</v>
      </c>
      <c r="AN91"/>
      <c r="AO91"/>
      <c r="AP91"/>
      <c r="AQ91"/>
      <c r="AR91"/>
      <c r="AS91"/>
      <c r="AT91" s="12"/>
    </row>
    <row r="92" spans="1:48" ht="16" x14ac:dyDescent="0.2">
      <c r="A92" s="3" t="s">
        <v>272</v>
      </c>
      <c r="B92" s="3" t="s">
        <v>273</v>
      </c>
      <c r="C92" s="7">
        <v>367767778.97000003</v>
      </c>
      <c r="D92" s="18" t="s">
        <v>274</v>
      </c>
      <c r="E92" s="3" t="s">
        <v>274</v>
      </c>
      <c r="F92" s="3" t="s">
        <v>275</v>
      </c>
      <c r="G92" t="s">
        <v>1165</v>
      </c>
      <c r="H92" s="19" t="s">
        <v>25</v>
      </c>
      <c r="I92" s="19" t="s">
        <v>276</v>
      </c>
      <c r="J92" s="20" t="s">
        <v>6</v>
      </c>
      <c r="K92" s="21" t="s">
        <v>37</v>
      </c>
      <c r="L92" s="21">
        <v>42048</v>
      </c>
      <c r="M92" s="22">
        <v>2015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0.4</v>
      </c>
      <c r="W92">
        <v>11.47</v>
      </c>
      <c r="X92">
        <v>21.45</v>
      </c>
      <c r="Y92">
        <v>32.18</v>
      </c>
      <c r="Z92">
        <v>62.55</v>
      </c>
      <c r="AA92">
        <v>111.83</v>
      </c>
      <c r="AB92">
        <v>133.78</v>
      </c>
      <c r="AC92">
        <v>192.17</v>
      </c>
      <c r="AD92">
        <v>254.32</v>
      </c>
      <c r="AE92">
        <v>281.87</v>
      </c>
      <c r="AF92">
        <v>314.82</v>
      </c>
      <c r="AG92">
        <v>331.74</v>
      </c>
      <c r="AH92">
        <v>230.2</v>
      </c>
      <c r="AI92">
        <v>174.64</v>
      </c>
      <c r="AJ92">
        <v>121.03</v>
      </c>
      <c r="AK92">
        <v>92.47</v>
      </c>
      <c r="AL92">
        <v>77.790000000000006</v>
      </c>
      <c r="AM92">
        <v>67.23</v>
      </c>
      <c r="AN92">
        <v>31.7</v>
      </c>
      <c r="AO92">
        <v>18.899999999999999</v>
      </c>
      <c r="AP92">
        <v>14.6</v>
      </c>
      <c r="AQ92">
        <v>11.6</v>
      </c>
      <c r="AR92">
        <v>9.6999999999999993</v>
      </c>
      <c r="AS92">
        <v>8.3000000000000007</v>
      </c>
      <c r="AT92" s="12"/>
    </row>
    <row r="93" spans="1:48" ht="16" x14ac:dyDescent="0.2">
      <c r="A93" s="3" t="s">
        <v>272</v>
      </c>
      <c r="B93" s="3" t="s">
        <v>273</v>
      </c>
      <c r="C93" s="7">
        <v>367767778.97000003</v>
      </c>
      <c r="D93" s="18" t="s">
        <v>274</v>
      </c>
      <c r="E93" s="3" t="s">
        <v>274</v>
      </c>
      <c r="F93" s="3" t="s">
        <v>275</v>
      </c>
      <c r="G93" t="s">
        <v>1166</v>
      </c>
      <c r="H93" s="19" t="s">
        <v>28</v>
      </c>
      <c r="I93" s="19" t="s">
        <v>277</v>
      </c>
      <c r="J93" s="20" t="s">
        <v>6</v>
      </c>
      <c r="K93" s="21" t="s">
        <v>37</v>
      </c>
      <c r="L93" s="21">
        <v>42048</v>
      </c>
      <c r="M93" s="22">
        <v>2015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0.4</v>
      </c>
      <c r="W93">
        <v>8.86</v>
      </c>
      <c r="X93">
        <v>15.08</v>
      </c>
      <c r="Y93">
        <v>21.88</v>
      </c>
      <c r="Z93">
        <v>37.450000000000003</v>
      </c>
      <c r="AA93">
        <v>67.930000000000007</v>
      </c>
      <c r="AB93">
        <v>80.849999999999994</v>
      </c>
      <c r="AC93">
        <v>116.33</v>
      </c>
      <c r="AD93">
        <v>168.78</v>
      </c>
      <c r="AE93">
        <v>193.03</v>
      </c>
      <c r="AF93">
        <v>219.19</v>
      </c>
      <c r="AG93">
        <v>232.13</v>
      </c>
      <c r="AH93">
        <v>141.69</v>
      </c>
      <c r="AI93">
        <v>101.62</v>
      </c>
      <c r="AJ93">
        <v>57.56</v>
      </c>
      <c r="AK93">
        <v>33.65</v>
      </c>
      <c r="AL93">
        <v>23.08</v>
      </c>
      <c r="AM93">
        <v>16.809999999999999</v>
      </c>
      <c r="AN93">
        <v>11.35</v>
      </c>
      <c r="AO93">
        <v>2.5</v>
      </c>
      <c r="AP93">
        <v>1.4</v>
      </c>
      <c r="AQ93">
        <v>0.8</v>
      </c>
      <c r="AR93">
        <v>0.6</v>
      </c>
      <c r="AS93">
        <v>0.5</v>
      </c>
      <c r="AT93" s="12"/>
    </row>
    <row r="94" spans="1:48" x14ac:dyDescent="0.2">
      <c r="A94" s="3" t="s">
        <v>272</v>
      </c>
      <c r="B94" s="3" t="s">
        <v>273</v>
      </c>
      <c r="C94" s="7">
        <v>367767778.97000003</v>
      </c>
      <c r="D94" s="18" t="s">
        <v>274</v>
      </c>
      <c r="E94" s="3" t="s">
        <v>274</v>
      </c>
      <c r="F94" s="3" t="s">
        <v>275</v>
      </c>
      <c r="G94" s="4" t="s">
        <v>1167</v>
      </c>
      <c r="H94" s="19" t="s">
        <v>28</v>
      </c>
      <c r="I94" s="19" t="s">
        <v>278</v>
      </c>
      <c r="J94" s="23" t="s">
        <v>42</v>
      </c>
      <c r="K94" s="21" t="s">
        <v>37</v>
      </c>
      <c r="L94" s="21">
        <v>42048</v>
      </c>
      <c r="M94" s="22">
        <v>2015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</v>
      </c>
      <c r="W94">
        <v>77.680000000000007</v>
      </c>
      <c r="X94">
        <v>135.82</v>
      </c>
      <c r="Y94">
        <v>204.23</v>
      </c>
      <c r="Z94">
        <v>336.99</v>
      </c>
      <c r="AA94">
        <v>629.97</v>
      </c>
      <c r="AB94">
        <v>734.33</v>
      </c>
      <c r="AC94">
        <v>967.9</v>
      </c>
      <c r="AD94">
        <v>1208.72</v>
      </c>
      <c r="AE94">
        <v>1372.73</v>
      </c>
      <c r="AF94">
        <v>1560.5</v>
      </c>
      <c r="AG94">
        <v>1652.89</v>
      </c>
      <c r="AH94">
        <v>1010.93</v>
      </c>
      <c r="AI94">
        <v>729.77</v>
      </c>
      <c r="AJ94">
        <v>411.46</v>
      </c>
      <c r="AK94">
        <v>239.31</v>
      </c>
      <c r="AL94">
        <v>163.44999999999999</v>
      </c>
      <c r="AM94">
        <v>118.74</v>
      </c>
      <c r="AN94">
        <v>79.47</v>
      </c>
      <c r="AO94">
        <v>18.46</v>
      </c>
      <c r="AP94">
        <v>10.34</v>
      </c>
      <c r="AQ94">
        <v>5.91</v>
      </c>
      <c r="AR94">
        <v>4.43</v>
      </c>
      <c r="AS94">
        <v>3.69</v>
      </c>
      <c r="AT94" s="12"/>
    </row>
    <row r="95" spans="1:48" x14ac:dyDescent="0.2">
      <c r="A95" s="3" t="s">
        <v>279</v>
      </c>
      <c r="B95" s="3" t="s">
        <v>280</v>
      </c>
      <c r="C95" s="7">
        <v>1144468127.9000001</v>
      </c>
      <c r="D95" s="18" t="s">
        <v>281</v>
      </c>
      <c r="E95" s="3" t="s">
        <v>204</v>
      </c>
      <c r="F95" s="3" t="s">
        <v>205</v>
      </c>
      <c r="G95" s="4" t="s">
        <v>282</v>
      </c>
      <c r="H95" s="19" t="s">
        <v>25</v>
      </c>
      <c r="I95" s="19" t="s">
        <v>283</v>
      </c>
      <c r="J95" s="23" t="s">
        <v>42</v>
      </c>
      <c r="K95" s="21" t="s">
        <v>37</v>
      </c>
      <c r="L95" s="21">
        <v>41151</v>
      </c>
      <c r="M95" s="22">
        <v>2012</v>
      </c>
      <c r="N95">
        <v>0</v>
      </c>
      <c r="O95">
        <v>0</v>
      </c>
      <c r="P95">
        <v>0</v>
      </c>
      <c r="Q95">
        <v>0</v>
      </c>
      <c r="R95">
        <v>0</v>
      </c>
      <c r="S95">
        <v>19.2</v>
      </c>
      <c r="T95">
        <v>118.74</v>
      </c>
      <c r="U95">
        <v>297.10000000000002</v>
      </c>
      <c r="V95">
        <v>458.39</v>
      </c>
      <c r="W95">
        <v>640.59</v>
      </c>
      <c r="X95">
        <v>720.79</v>
      </c>
      <c r="Y95">
        <v>782.83</v>
      </c>
      <c r="Z95">
        <v>857.64</v>
      </c>
      <c r="AA95">
        <v>666.94</v>
      </c>
      <c r="AB95">
        <v>1038.06</v>
      </c>
      <c r="AC95">
        <v>1057.06</v>
      </c>
      <c r="AD95">
        <v>1098.48</v>
      </c>
      <c r="AE95">
        <v>1139.9100000000001</v>
      </c>
      <c r="AF95">
        <v>1180.01</v>
      </c>
      <c r="AG95">
        <v>1209.8699999999999</v>
      </c>
      <c r="AH95">
        <v>1056.1500000000001</v>
      </c>
      <c r="AI95">
        <v>992.48</v>
      </c>
      <c r="AJ95">
        <v>734.53</v>
      </c>
      <c r="AK95">
        <v>433.01</v>
      </c>
      <c r="AL95">
        <v>360.55</v>
      </c>
      <c r="AM95">
        <v>323.92</v>
      </c>
      <c r="AN95">
        <v>88.29</v>
      </c>
      <c r="AO95">
        <v>63.1</v>
      </c>
      <c r="AP95">
        <v>58.25</v>
      </c>
      <c r="AQ95"/>
      <c r="AR95"/>
      <c r="AS95"/>
      <c r="AT95" s="12"/>
    </row>
    <row r="96" spans="1:48" x14ac:dyDescent="0.2">
      <c r="A96" s="3" t="s">
        <v>279</v>
      </c>
      <c r="B96" s="3" t="s">
        <v>280</v>
      </c>
      <c r="C96" s="7">
        <v>1144468127.9000001</v>
      </c>
      <c r="D96" s="18" t="s">
        <v>281</v>
      </c>
      <c r="E96" s="3" t="s">
        <v>204</v>
      </c>
      <c r="F96" s="3" t="s">
        <v>205</v>
      </c>
      <c r="G96" s="4" t="s">
        <v>1168</v>
      </c>
      <c r="H96" s="19" t="s">
        <v>28</v>
      </c>
      <c r="I96" s="19" t="s">
        <v>284</v>
      </c>
      <c r="J96" s="23" t="s">
        <v>42</v>
      </c>
      <c r="K96" s="21" t="s">
        <v>37</v>
      </c>
      <c r="L96" s="21">
        <v>41151</v>
      </c>
      <c r="M96" s="22">
        <v>2012</v>
      </c>
      <c r="N96">
        <v>0</v>
      </c>
      <c r="O96">
        <v>0</v>
      </c>
      <c r="P96">
        <v>0</v>
      </c>
      <c r="Q96">
        <v>0</v>
      </c>
      <c r="R96">
        <v>0</v>
      </c>
      <c r="S96">
        <v>19.2</v>
      </c>
      <c r="T96">
        <v>118.74</v>
      </c>
      <c r="U96">
        <v>297.10000000000002</v>
      </c>
      <c r="V96">
        <v>454.85</v>
      </c>
      <c r="W96">
        <v>625.66999999999996</v>
      </c>
      <c r="X96">
        <v>701.33</v>
      </c>
      <c r="Y96">
        <v>761.09</v>
      </c>
      <c r="Z96">
        <v>832.04</v>
      </c>
      <c r="AA96">
        <v>648.92999999999995</v>
      </c>
      <c r="AB96">
        <v>1006</v>
      </c>
      <c r="AC96">
        <v>1024.76</v>
      </c>
      <c r="AD96">
        <v>1064.08</v>
      </c>
      <c r="AE96">
        <v>1100.3599999999999</v>
      </c>
      <c r="AF96">
        <v>1137.68</v>
      </c>
      <c r="AG96">
        <v>1164.3</v>
      </c>
      <c r="AH96">
        <v>994.55</v>
      </c>
      <c r="AI96">
        <v>928.09</v>
      </c>
      <c r="AJ96">
        <v>684.04</v>
      </c>
      <c r="AK96">
        <v>430.35</v>
      </c>
      <c r="AL96">
        <v>318.91000000000003</v>
      </c>
      <c r="AM96">
        <v>305.24</v>
      </c>
      <c r="AN96">
        <v>75.989999999999995</v>
      </c>
      <c r="AO96">
        <v>32.33</v>
      </c>
      <c r="AP96">
        <v>27.48</v>
      </c>
      <c r="AQ96"/>
      <c r="AR96"/>
      <c r="AS96"/>
      <c r="AT96" s="12"/>
    </row>
    <row r="97" spans="1:48" x14ac:dyDescent="0.2">
      <c r="A97" s="3" t="s">
        <v>285</v>
      </c>
      <c r="B97" s="3" t="s">
        <v>286</v>
      </c>
      <c r="C97" s="7">
        <v>358856237.68000001</v>
      </c>
      <c r="D97" s="18" t="s">
        <v>178</v>
      </c>
      <c r="E97" s="3" t="s">
        <v>84</v>
      </c>
      <c r="F97" s="3" t="s">
        <v>85</v>
      </c>
      <c r="G97" s="4" t="s">
        <v>285</v>
      </c>
      <c r="H97" s="19" t="s">
        <v>35</v>
      </c>
      <c r="I97" s="19" t="s">
        <v>287</v>
      </c>
      <c r="J97" s="23" t="s">
        <v>42</v>
      </c>
      <c r="K97" s="21" t="s">
        <v>37</v>
      </c>
      <c r="L97" s="21">
        <v>41992</v>
      </c>
      <c r="M97" s="22">
        <v>2014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93.89</v>
      </c>
      <c r="W97">
        <v>217.56</v>
      </c>
      <c r="X97">
        <v>297</v>
      </c>
      <c r="Y97">
        <v>647</v>
      </c>
      <c r="Z97">
        <v>1198</v>
      </c>
      <c r="AA97">
        <v>1776</v>
      </c>
      <c r="AB97">
        <v>2348</v>
      </c>
      <c r="AC97">
        <v>2681.8</v>
      </c>
      <c r="AD97">
        <v>3359.5</v>
      </c>
      <c r="AE97">
        <v>4022.68</v>
      </c>
      <c r="AF97">
        <v>4675.58</v>
      </c>
      <c r="AG97">
        <v>5262.29</v>
      </c>
      <c r="AH97">
        <v>5677.42</v>
      </c>
      <c r="AI97">
        <v>5116.99</v>
      </c>
      <c r="AJ97">
        <v>3724.11</v>
      </c>
      <c r="AK97">
        <v>2544.52</v>
      </c>
      <c r="AL97">
        <v>1950.23</v>
      </c>
      <c r="AM97">
        <v>1767.36</v>
      </c>
      <c r="AN97">
        <v>1001.57</v>
      </c>
      <c r="AO97">
        <v>905.84</v>
      </c>
      <c r="AP97">
        <v>832.39</v>
      </c>
      <c r="AQ97">
        <v>410.1</v>
      </c>
      <c r="AR97"/>
      <c r="AS97"/>
      <c r="AT97" s="12"/>
    </row>
    <row r="98" spans="1:48" x14ac:dyDescent="0.2">
      <c r="A98" s="3" t="s">
        <v>285</v>
      </c>
      <c r="B98" s="3" t="s">
        <v>286</v>
      </c>
      <c r="C98" s="7">
        <v>358856237.68000001</v>
      </c>
      <c r="D98" s="18" t="s">
        <v>178</v>
      </c>
      <c r="E98" s="3" t="s">
        <v>84</v>
      </c>
      <c r="F98" s="3" t="s">
        <v>85</v>
      </c>
      <c r="G98" s="4" t="s">
        <v>1169</v>
      </c>
      <c r="H98" s="19" t="s">
        <v>136</v>
      </c>
      <c r="I98" s="19" t="s">
        <v>288</v>
      </c>
      <c r="J98" s="23" t="s">
        <v>42</v>
      </c>
      <c r="K98" s="21" t="s">
        <v>37</v>
      </c>
      <c r="L98" s="21">
        <v>41992</v>
      </c>
      <c r="M98" s="22">
        <v>2014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70</v>
      </c>
      <c r="W98">
        <v>127</v>
      </c>
      <c r="X98">
        <v>141</v>
      </c>
      <c r="Y98">
        <v>345</v>
      </c>
      <c r="Z98">
        <v>626</v>
      </c>
      <c r="AA98">
        <v>875.65</v>
      </c>
      <c r="AB98">
        <v>1087.95</v>
      </c>
      <c r="AC98">
        <v>1237.69</v>
      </c>
      <c r="AD98">
        <v>1595.43</v>
      </c>
      <c r="AE98">
        <v>1935.26</v>
      </c>
      <c r="AF98">
        <v>2271.4299999999998</v>
      </c>
      <c r="AG98">
        <v>2554.09</v>
      </c>
      <c r="AH98">
        <v>2761.33</v>
      </c>
      <c r="AI98">
        <v>2146.0100000000002</v>
      </c>
      <c r="AJ98">
        <v>1250.3800000000001</v>
      </c>
      <c r="AK98">
        <v>618.32000000000005</v>
      </c>
      <c r="AL98">
        <v>352.58</v>
      </c>
      <c r="AM98">
        <v>267.77999999999997</v>
      </c>
      <c r="AN98">
        <v>99.19</v>
      </c>
      <c r="AO98">
        <v>79.349999999999994</v>
      </c>
      <c r="AP98">
        <v>63.48</v>
      </c>
      <c r="AQ98">
        <v>22.45</v>
      </c>
      <c r="AR98"/>
      <c r="AS98"/>
      <c r="AT98" s="12"/>
    </row>
    <row r="99" spans="1:48" x14ac:dyDescent="0.2">
      <c r="A99" s="3" t="s">
        <v>285</v>
      </c>
      <c r="B99" s="3" t="s">
        <v>286</v>
      </c>
      <c r="C99" s="7">
        <v>358856237.68000001</v>
      </c>
      <c r="D99" s="18" t="s">
        <v>178</v>
      </c>
      <c r="E99" s="3" t="s">
        <v>84</v>
      </c>
      <c r="F99" s="3" t="s">
        <v>39</v>
      </c>
      <c r="G99" t="s">
        <v>1170</v>
      </c>
      <c r="H99" s="19" t="s">
        <v>139</v>
      </c>
      <c r="I99" s="19" t="s">
        <v>289</v>
      </c>
      <c r="J99" s="23" t="s">
        <v>42</v>
      </c>
      <c r="K99" s="21" t="s">
        <v>37</v>
      </c>
      <c r="L99" s="21">
        <v>41992</v>
      </c>
      <c r="M99" s="22">
        <v>2014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20.82</v>
      </c>
      <c r="Y99">
        <v>187.85</v>
      </c>
      <c r="Z99">
        <v>444.87</v>
      </c>
      <c r="AA99">
        <v>724.61</v>
      </c>
      <c r="AB99">
        <v>988.16</v>
      </c>
      <c r="AC99">
        <v>1124.07</v>
      </c>
      <c r="AD99">
        <v>1322.94</v>
      </c>
      <c r="AE99">
        <v>1531.52</v>
      </c>
      <c r="AF99">
        <v>1761.12</v>
      </c>
      <c r="AG99">
        <v>1941.64</v>
      </c>
      <c r="AH99">
        <v>2081.13</v>
      </c>
      <c r="AI99">
        <v>1933.4</v>
      </c>
      <c r="AJ99">
        <v>1132.1099999999999</v>
      </c>
      <c r="AK99">
        <v>677.38</v>
      </c>
      <c r="AL99">
        <v>315.56</v>
      </c>
      <c r="AM99">
        <v>260.35000000000002</v>
      </c>
      <c r="AN99">
        <v>299.3</v>
      </c>
      <c r="AO99">
        <v>528.62</v>
      </c>
      <c r="AP99">
        <v>520.73</v>
      </c>
      <c r="AQ99"/>
      <c r="AR99"/>
      <c r="AS99"/>
      <c r="AT99" s="12"/>
    </row>
    <row r="100" spans="1:48" x14ac:dyDescent="0.2">
      <c r="A100" s="3" t="s">
        <v>285</v>
      </c>
      <c r="B100" s="3" t="s">
        <v>286</v>
      </c>
      <c r="C100" s="7">
        <v>358856237.68000001</v>
      </c>
      <c r="D100" s="18" t="s">
        <v>178</v>
      </c>
      <c r="E100" s="3" t="s">
        <v>84</v>
      </c>
      <c r="F100" s="3" t="s">
        <v>39</v>
      </c>
      <c r="G100" t="s">
        <v>1171</v>
      </c>
      <c r="H100" s="19" t="s">
        <v>43</v>
      </c>
      <c r="I100" s="19" t="s">
        <v>290</v>
      </c>
      <c r="J100" s="23" t="s">
        <v>42</v>
      </c>
      <c r="K100" s="21" t="s">
        <v>37</v>
      </c>
      <c r="L100" s="21">
        <v>41992</v>
      </c>
      <c r="M100" s="22">
        <v>2014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16.04</v>
      </c>
      <c r="Y100">
        <v>126.96</v>
      </c>
      <c r="Z100">
        <v>268.25</v>
      </c>
      <c r="AA100">
        <v>417.07</v>
      </c>
      <c r="AB100">
        <v>515.03</v>
      </c>
      <c r="AC100">
        <v>589.47</v>
      </c>
      <c r="AD100">
        <v>722.07</v>
      </c>
      <c r="AE100">
        <v>852.56</v>
      </c>
      <c r="AF100">
        <v>970.81</v>
      </c>
      <c r="AG100">
        <v>1066.21</v>
      </c>
      <c r="AH100">
        <v>1140.6500000000001</v>
      </c>
      <c r="AI100">
        <v>1012.39</v>
      </c>
      <c r="AJ100">
        <v>464.31</v>
      </c>
      <c r="AK100">
        <v>257.35000000000002</v>
      </c>
      <c r="AL100">
        <v>142.29</v>
      </c>
      <c r="AM100">
        <v>128.22</v>
      </c>
      <c r="AN100">
        <v>151.86000000000001</v>
      </c>
      <c r="AO100">
        <v>275.27</v>
      </c>
      <c r="AP100">
        <v>271.16000000000003</v>
      </c>
      <c r="AQ100"/>
      <c r="AR100"/>
      <c r="AS100"/>
      <c r="AT100" s="12"/>
    </row>
    <row r="101" spans="1:48" x14ac:dyDescent="0.2">
      <c r="A101" s="3" t="s">
        <v>291</v>
      </c>
      <c r="B101" s="3" t="s">
        <v>292</v>
      </c>
      <c r="C101" s="7">
        <v>295848484.18000001</v>
      </c>
      <c r="D101" s="18" t="s">
        <v>204</v>
      </c>
      <c r="E101" s="3" t="s">
        <v>204</v>
      </c>
      <c r="F101" s="3" t="s">
        <v>205</v>
      </c>
      <c r="G101" t="s">
        <v>1172</v>
      </c>
      <c r="H101" s="19" t="s">
        <v>25</v>
      </c>
      <c r="I101" s="19" t="s">
        <v>293</v>
      </c>
      <c r="J101" s="23" t="s">
        <v>42</v>
      </c>
      <c r="K101" s="21" t="s">
        <v>37</v>
      </c>
      <c r="L101" s="21">
        <v>42950</v>
      </c>
      <c r="M101" s="22">
        <v>2017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48</v>
      </c>
      <c r="V101">
        <v>1640.2</v>
      </c>
      <c r="W101">
        <v>1521.8</v>
      </c>
      <c r="X101">
        <v>807.91</v>
      </c>
      <c r="Y101">
        <v>3507.29</v>
      </c>
      <c r="Z101">
        <v>2898.27</v>
      </c>
      <c r="AA101">
        <v>1831.61</v>
      </c>
      <c r="AB101">
        <v>1710.02</v>
      </c>
      <c r="AC101">
        <v>1558.77</v>
      </c>
      <c r="AD101">
        <v>1463.09</v>
      </c>
      <c r="AE101">
        <v>1375.7</v>
      </c>
      <c r="AF101">
        <v>1297.8599999999999</v>
      </c>
      <c r="AG101">
        <v>1220.95</v>
      </c>
      <c r="AH101">
        <v>1164.96</v>
      </c>
      <c r="AI101">
        <v>1052.27</v>
      </c>
      <c r="AJ101">
        <v>980.12</v>
      </c>
      <c r="AK101">
        <v>899.88</v>
      </c>
      <c r="AL101">
        <v>865.74</v>
      </c>
      <c r="AM101">
        <v>763.98</v>
      </c>
      <c r="AN101">
        <v>545.28</v>
      </c>
      <c r="AO101">
        <v>607.54</v>
      </c>
      <c r="AP101">
        <v>566.30999999999995</v>
      </c>
      <c r="AQ101"/>
      <c r="AR101"/>
      <c r="AS101"/>
      <c r="AT101" s="12"/>
    </row>
    <row r="102" spans="1:48" x14ac:dyDescent="0.2">
      <c r="A102" s="3" t="s">
        <v>291</v>
      </c>
      <c r="B102" s="3" t="s">
        <v>292</v>
      </c>
      <c r="C102" s="7">
        <v>295848484.18000001</v>
      </c>
      <c r="D102" s="18" t="s">
        <v>204</v>
      </c>
      <c r="E102" s="3" t="s">
        <v>204</v>
      </c>
      <c r="F102" s="3" t="s">
        <v>205</v>
      </c>
      <c r="G102" s="4" t="s">
        <v>1173</v>
      </c>
      <c r="H102" s="19" t="s">
        <v>28</v>
      </c>
      <c r="I102" s="19" t="s">
        <v>294</v>
      </c>
      <c r="J102" s="23" t="s">
        <v>42</v>
      </c>
      <c r="K102" s="21" t="s">
        <v>37</v>
      </c>
      <c r="L102" s="21">
        <v>42950</v>
      </c>
      <c r="M102" s="22">
        <v>2017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48</v>
      </c>
      <c r="V102">
        <v>804</v>
      </c>
      <c r="W102">
        <v>342</v>
      </c>
      <c r="X102">
        <v>280.86</v>
      </c>
      <c r="Y102">
        <v>1611.35</v>
      </c>
      <c r="Z102">
        <v>1470.51</v>
      </c>
      <c r="AA102">
        <v>785.93</v>
      </c>
      <c r="AB102">
        <v>754.02</v>
      </c>
      <c r="AC102">
        <v>760.8</v>
      </c>
      <c r="AD102">
        <v>724.71</v>
      </c>
      <c r="AE102">
        <v>683.2</v>
      </c>
      <c r="AF102">
        <v>648.99</v>
      </c>
      <c r="AG102">
        <v>613.87</v>
      </c>
      <c r="AH102">
        <v>591.34</v>
      </c>
      <c r="AI102">
        <v>536.16</v>
      </c>
      <c r="AJ102">
        <v>503.69</v>
      </c>
      <c r="AK102">
        <v>465.72</v>
      </c>
      <c r="AL102">
        <v>475.03</v>
      </c>
      <c r="AM102">
        <v>360.44</v>
      </c>
      <c r="AN102">
        <v>239.25</v>
      </c>
      <c r="AO102">
        <v>217.09</v>
      </c>
      <c r="AP102">
        <v>195.38</v>
      </c>
      <c r="AQ102"/>
      <c r="AR102"/>
      <c r="AS102"/>
      <c r="AT102" s="12"/>
    </row>
    <row r="103" spans="1:48" x14ac:dyDescent="0.2">
      <c r="A103" s="3" t="s">
        <v>295</v>
      </c>
      <c r="B103" s="3" t="s">
        <v>296</v>
      </c>
      <c r="C103" s="7">
        <v>342150557.68000001</v>
      </c>
      <c r="D103" s="18" t="s">
        <v>1174</v>
      </c>
      <c r="E103" s="3" t="s">
        <v>58</v>
      </c>
      <c r="F103" s="3" t="s">
        <v>59</v>
      </c>
      <c r="G103" s="4" t="s">
        <v>295</v>
      </c>
      <c r="H103" s="19" t="s">
        <v>25</v>
      </c>
      <c r="I103" s="19" t="s">
        <v>297</v>
      </c>
      <c r="J103" s="23" t="s">
        <v>2</v>
      </c>
      <c r="K103" s="21" t="s">
        <v>37</v>
      </c>
      <c r="L103" s="21">
        <v>39995</v>
      </c>
      <c r="M103" s="22">
        <v>2009</v>
      </c>
      <c r="N103">
        <v>0</v>
      </c>
      <c r="O103">
        <v>0</v>
      </c>
      <c r="P103">
        <v>25</v>
      </c>
      <c r="Q103">
        <v>172</v>
      </c>
      <c r="R103">
        <v>261</v>
      </c>
      <c r="S103">
        <v>255</v>
      </c>
      <c r="T103">
        <v>269</v>
      </c>
      <c r="U103">
        <v>289.92</v>
      </c>
      <c r="V103">
        <v>340.57</v>
      </c>
      <c r="W103">
        <v>352.14</v>
      </c>
      <c r="X103">
        <v>338.5</v>
      </c>
      <c r="Y103">
        <v>350</v>
      </c>
      <c r="Z103">
        <v>347</v>
      </c>
      <c r="AA103">
        <v>312</v>
      </c>
      <c r="AB103">
        <v>329</v>
      </c>
      <c r="AC103">
        <v>386.42</v>
      </c>
      <c r="AD103">
        <v>393.41</v>
      </c>
      <c r="AE103">
        <v>393.63</v>
      </c>
      <c r="AF103">
        <v>371.93</v>
      </c>
      <c r="AG103">
        <v>364.46</v>
      </c>
      <c r="AH103">
        <v>356.12</v>
      </c>
      <c r="AI103">
        <v>353.7</v>
      </c>
      <c r="AJ103">
        <v>284.31</v>
      </c>
      <c r="AK103">
        <v>187.19</v>
      </c>
      <c r="AL103">
        <v>211.84</v>
      </c>
      <c r="AM103">
        <v>11.18</v>
      </c>
      <c r="AN103"/>
      <c r="AO103"/>
      <c r="AP103"/>
      <c r="AQ103"/>
      <c r="AR103"/>
      <c r="AS103"/>
      <c r="AT103" s="13"/>
      <c r="AU103" s="10"/>
      <c r="AV103" s="10"/>
    </row>
    <row r="104" spans="1:48" x14ac:dyDescent="0.2">
      <c r="A104" s="3" t="s">
        <v>295</v>
      </c>
      <c r="B104" s="3" t="s">
        <v>296</v>
      </c>
      <c r="C104" s="7">
        <v>342150557.68000001</v>
      </c>
      <c r="D104" s="18" t="s">
        <v>1174</v>
      </c>
      <c r="E104" s="3" t="s">
        <v>58</v>
      </c>
      <c r="F104" s="3" t="s">
        <v>59</v>
      </c>
      <c r="G104" s="4" t="s">
        <v>1175</v>
      </c>
      <c r="H104" s="19" t="s">
        <v>28</v>
      </c>
      <c r="I104" s="19" t="s">
        <v>298</v>
      </c>
      <c r="J104" s="23" t="s">
        <v>2</v>
      </c>
      <c r="K104" s="21" t="s">
        <v>37</v>
      </c>
      <c r="L104" s="21">
        <v>39995</v>
      </c>
      <c r="M104" s="22">
        <v>2009</v>
      </c>
      <c r="N104">
        <v>0</v>
      </c>
      <c r="O104">
        <v>0</v>
      </c>
      <c r="P104">
        <v>25</v>
      </c>
      <c r="Q104">
        <v>128</v>
      </c>
      <c r="R104">
        <v>189</v>
      </c>
      <c r="S104">
        <v>200</v>
      </c>
      <c r="T104">
        <v>216</v>
      </c>
      <c r="U104">
        <v>235</v>
      </c>
      <c r="V104">
        <v>287</v>
      </c>
      <c r="W104">
        <v>299</v>
      </c>
      <c r="X104">
        <v>286</v>
      </c>
      <c r="Y104">
        <v>296</v>
      </c>
      <c r="Z104">
        <v>295</v>
      </c>
      <c r="AA104">
        <v>274</v>
      </c>
      <c r="AB104">
        <v>292</v>
      </c>
      <c r="AC104">
        <v>350.2</v>
      </c>
      <c r="AD104">
        <v>356.8</v>
      </c>
      <c r="AE104">
        <v>356.26</v>
      </c>
      <c r="AF104">
        <v>333.4</v>
      </c>
      <c r="AG104">
        <v>326.27999999999997</v>
      </c>
      <c r="AH104">
        <v>318.41000000000003</v>
      </c>
      <c r="AI104">
        <v>315.81</v>
      </c>
      <c r="AJ104">
        <v>244.8</v>
      </c>
      <c r="AK104">
        <v>177.75</v>
      </c>
      <c r="AL104">
        <v>278.64999999999998</v>
      </c>
      <c r="AM104"/>
      <c r="AN104"/>
      <c r="AO104"/>
      <c r="AP104"/>
      <c r="AQ104"/>
      <c r="AR104"/>
      <c r="AS104"/>
      <c r="AT104" s="13"/>
      <c r="AU104" s="10"/>
      <c r="AV104" s="10"/>
    </row>
    <row r="105" spans="1:48" ht="16" x14ac:dyDescent="0.2">
      <c r="A105" s="3" t="s">
        <v>299</v>
      </c>
      <c r="B105" s="3" t="s">
        <v>300</v>
      </c>
      <c r="C105" s="7">
        <v>1749232347.3</v>
      </c>
      <c r="D105" s="18" t="s">
        <v>301</v>
      </c>
      <c r="E105" s="3" t="s">
        <v>302</v>
      </c>
      <c r="F105" s="3" t="s">
        <v>303</v>
      </c>
      <c r="G105" s="4" t="s">
        <v>304</v>
      </c>
      <c r="H105" s="19" t="s">
        <v>25</v>
      </c>
      <c r="I105" s="19" t="s">
        <v>305</v>
      </c>
      <c r="J105" s="20" t="s">
        <v>6</v>
      </c>
      <c r="K105" s="21" t="s">
        <v>37</v>
      </c>
      <c r="L105" s="21">
        <v>41088</v>
      </c>
      <c r="M105" s="22">
        <v>2012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0.9</v>
      </c>
      <c r="T105">
        <v>28.2</v>
      </c>
      <c r="U105">
        <v>53</v>
      </c>
      <c r="V105">
        <v>81.7</v>
      </c>
      <c r="W105">
        <v>98.8</v>
      </c>
      <c r="X105">
        <v>125.8</v>
      </c>
      <c r="Y105">
        <v>147.19999999999999</v>
      </c>
      <c r="Z105">
        <v>161.6</v>
      </c>
      <c r="AA105">
        <v>163.6</v>
      </c>
      <c r="AB105">
        <v>172.3</v>
      </c>
      <c r="AC105">
        <v>190.1</v>
      </c>
      <c r="AD105">
        <v>184.5</v>
      </c>
      <c r="AE105">
        <v>170.1</v>
      </c>
      <c r="AF105">
        <v>156</v>
      </c>
      <c r="AG105">
        <v>139.80000000000001</v>
      </c>
      <c r="AH105">
        <v>131.6</v>
      </c>
      <c r="AI105">
        <v>105.4</v>
      </c>
      <c r="AJ105">
        <v>65</v>
      </c>
      <c r="AK105">
        <v>39.1</v>
      </c>
      <c r="AL105">
        <v>33.57</v>
      </c>
      <c r="AM105">
        <v>26.72</v>
      </c>
      <c r="AN105">
        <v>21.6</v>
      </c>
      <c r="AO105">
        <v>18.7</v>
      </c>
      <c r="AP105"/>
      <c r="AQ105"/>
      <c r="AR105"/>
      <c r="AS105"/>
      <c r="AT105" s="13"/>
      <c r="AU105" s="10"/>
      <c r="AV105" s="10"/>
    </row>
    <row r="106" spans="1:48" ht="16" x14ac:dyDescent="0.2">
      <c r="A106" s="3" t="s">
        <v>299</v>
      </c>
      <c r="B106" s="3" t="s">
        <v>300</v>
      </c>
      <c r="C106" s="7">
        <v>1749232347.3</v>
      </c>
      <c r="D106" s="18" t="s">
        <v>301</v>
      </c>
      <c r="E106" s="3" t="s">
        <v>302</v>
      </c>
      <c r="F106" s="3" t="s">
        <v>303</v>
      </c>
      <c r="G106" s="4" t="s">
        <v>1176</v>
      </c>
      <c r="H106" s="19" t="s">
        <v>28</v>
      </c>
      <c r="I106" s="19" t="s">
        <v>306</v>
      </c>
      <c r="J106" s="20" t="s">
        <v>6</v>
      </c>
      <c r="K106" s="21" t="s">
        <v>37</v>
      </c>
      <c r="L106" s="21">
        <v>41088</v>
      </c>
      <c r="M106" s="22">
        <v>2012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0.9</v>
      </c>
      <c r="T106">
        <v>28</v>
      </c>
      <c r="U106">
        <v>14.5</v>
      </c>
      <c r="V106">
        <v>45.7</v>
      </c>
      <c r="W106">
        <v>55.3</v>
      </c>
      <c r="X106">
        <v>69.8</v>
      </c>
      <c r="Y106">
        <v>81.8</v>
      </c>
      <c r="Z106">
        <v>89.3</v>
      </c>
      <c r="AA106">
        <v>88</v>
      </c>
      <c r="AB106">
        <v>87.1</v>
      </c>
      <c r="AC106">
        <v>99.8</v>
      </c>
      <c r="AD106">
        <v>96.4</v>
      </c>
      <c r="AE106">
        <v>89.9</v>
      </c>
      <c r="AF106">
        <v>82.3</v>
      </c>
      <c r="AG106">
        <v>71.5</v>
      </c>
      <c r="AH106">
        <v>68.599999999999994</v>
      </c>
      <c r="AI106">
        <v>52.8</v>
      </c>
      <c r="AJ106">
        <v>21.8</v>
      </c>
      <c r="AK106">
        <v>6.5</v>
      </c>
      <c r="AL106">
        <v>2.91</v>
      </c>
      <c r="AM106">
        <v>2.2599999999999998</v>
      </c>
      <c r="AN106">
        <v>3.05</v>
      </c>
      <c r="AO106">
        <v>2.8</v>
      </c>
      <c r="AP106"/>
      <c r="AQ106"/>
      <c r="AR106"/>
      <c r="AS106"/>
      <c r="AT106" s="13"/>
      <c r="AU106" s="10"/>
      <c r="AV106" s="10"/>
    </row>
    <row r="107" spans="1:48" ht="16" x14ac:dyDescent="0.2">
      <c r="A107" s="3" t="s">
        <v>307</v>
      </c>
      <c r="B107" s="3" t="s">
        <v>308</v>
      </c>
      <c r="C107" s="7">
        <v>378740491.27999997</v>
      </c>
      <c r="D107" s="18" t="s">
        <v>309</v>
      </c>
      <c r="E107" s="3" t="s">
        <v>149</v>
      </c>
      <c r="F107" s="3" t="s">
        <v>150</v>
      </c>
      <c r="G107" s="4" t="s">
        <v>307</v>
      </c>
      <c r="H107" s="19" t="s">
        <v>25</v>
      </c>
      <c r="I107" s="19" t="s">
        <v>310</v>
      </c>
      <c r="J107" s="20" t="s">
        <v>6</v>
      </c>
      <c r="K107" s="21" t="s">
        <v>37</v>
      </c>
      <c r="L107" s="21">
        <v>42328</v>
      </c>
      <c r="M107" s="22">
        <v>2015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4.08</v>
      </c>
      <c r="X107">
        <v>29.4</v>
      </c>
      <c r="Y107">
        <v>46.4</v>
      </c>
      <c r="Z107">
        <v>62.2</v>
      </c>
      <c r="AA107">
        <v>77.59</v>
      </c>
      <c r="AB107">
        <v>87.4</v>
      </c>
      <c r="AC107">
        <v>91.2</v>
      </c>
      <c r="AD107">
        <v>102.44</v>
      </c>
      <c r="AE107">
        <v>110.19</v>
      </c>
      <c r="AF107">
        <v>116.53</v>
      </c>
      <c r="AG107">
        <v>122.65</v>
      </c>
      <c r="AH107">
        <v>127.68</v>
      </c>
      <c r="AI107">
        <v>129.07</v>
      </c>
      <c r="AJ107">
        <v>134.29</v>
      </c>
      <c r="AK107">
        <v>140.4</v>
      </c>
      <c r="AL107">
        <v>95.52</v>
      </c>
      <c r="AM107">
        <v>77.59</v>
      </c>
      <c r="AN107">
        <v>50.35</v>
      </c>
      <c r="AO107">
        <v>42.6</v>
      </c>
      <c r="AP107"/>
      <c r="AQ107"/>
      <c r="AR107"/>
      <c r="AS107"/>
      <c r="AT107" s="13"/>
      <c r="AU107" s="10"/>
      <c r="AV107" s="10"/>
    </row>
    <row r="108" spans="1:48" ht="16" x14ac:dyDescent="0.2">
      <c r="A108" s="3" t="s">
        <v>307</v>
      </c>
      <c r="B108" s="3" t="s">
        <v>308</v>
      </c>
      <c r="C108" s="7">
        <v>378740491.27999997</v>
      </c>
      <c r="D108" s="18" t="s">
        <v>309</v>
      </c>
      <c r="E108" s="3" t="s">
        <v>149</v>
      </c>
      <c r="F108" s="3" t="s">
        <v>150</v>
      </c>
      <c r="G108" s="4" t="s">
        <v>1177</v>
      </c>
      <c r="H108" s="19" t="s">
        <v>28</v>
      </c>
      <c r="I108" s="19" t="s">
        <v>311</v>
      </c>
      <c r="J108" s="20" t="s">
        <v>6</v>
      </c>
      <c r="K108" s="21" t="s">
        <v>37</v>
      </c>
      <c r="L108" s="21">
        <v>42328</v>
      </c>
      <c r="M108" s="22">
        <v>2015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4.01</v>
      </c>
      <c r="X108">
        <v>29.1</v>
      </c>
      <c r="Y108">
        <v>39.39</v>
      </c>
      <c r="Z108">
        <v>46.7</v>
      </c>
      <c r="AA108">
        <v>53.2</v>
      </c>
      <c r="AB108">
        <v>57</v>
      </c>
      <c r="AC108">
        <v>53.7</v>
      </c>
      <c r="AD108">
        <v>62.63</v>
      </c>
      <c r="AE108">
        <v>69.430000000000007</v>
      </c>
      <c r="AF108">
        <v>74.63</v>
      </c>
      <c r="AG108">
        <v>79.900000000000006</v>
      </c>
      <c r="AH108">
        <v>85.48</v>
      </c>
      <c r="AI108">
        <v>88.97</v>
      </c>
      <c r="AJ108">
        <v>95.7</v>
      </c>
      <c r="AK108">
        <v>92.37</v>
      </c>
      <c r="AL108">
        <v>55.17</v>
      </c>
      <c r="AM108">
        <v>43.13</v>
      </c>
      <c r="AN108">
        <v>6.6</v>
      </c>
      <c r="AO108">
        <v>3.3</v>
      </c>
      <c r="AP108"/>
      <c r="AQ108"/>
      <c r="AR108"/>
      <c r="AS108"/>
      <c r="AT108" s="13"/>
      <c r="AU108" s="10"/>
      <c r="AV108" s="10"/>
    </row>
    <row r="109" spans="1:48" ht="16" x14ac:dyDescent="0.2">
      <c r="A109" s="3" t="s">
        <v>312</v>
      </c>
      <c r="B109" s="3" t="s">
        <v>313</v>
      </c>
      <c r="C109" s="7">
        <v>240811641.5</v>
      </c>
      <c r="D109" s="18" t="s">
        <v>314</v>
      </c>
      <c r="E109" s="3" t="s">
        <v>315</v>
      </c>
      <c r="F109" s="3" t="s">
        <v>316</v>
      </c>
      <c r="G109" s="4" t="s">
        <v>312</v>
      </c>
      <c r="H109" s="19" t="s">
        <v>25</v>
      </c>
      <c r="I109" s="19" t="s">
        <v>317</v>
      </c>
      <c r="J109" s="20" t="s">
        <v>4</v>
      </c>
      <c r="K109" s="21" t="s">
        <v>37</v>
      </c>
      <c r="L109" s="21">
        <v>41688</v>
      </c>
      <c r="M109" s="22">
        <v>2014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24</v>
      </c>
      <c r="V109">
        <v>475</v>
      </c>
      <c r="W109">
        <v>1094.8</v>
      </c>
      <c r="X109">
        <v>1629.5</v>
      </c>
      <c r="Y109">
        <v>1813.54</v>
      </c>
      <c r="Z109">
        <v>2327.64</v>
      </c>
      <c r="AA109">
        <v>2553.02</v>
      </c>
      <c r="AB109">
        <v>667.25</v>
      </c>
      <c r="AC109">
        <v>466.61</v>
      </c>
      <c r="AD109">
        <v>316.29000000000002</v>
      </c>
      <c r="AE109">
        <v>241.3</v>
      </c>
      <c r="AF109">
        <v>206.52</v>
      </c>
      <c r="AG109">
        <v>180.68</v>
      </c>
      <c r="AH109">
        <v>160.08000000000001</v>
      </c>
      <c r="AI109">
        <v>143.4</v>
      </c>
      <c r="AJ109">
        <v>129.79</v>
      </c>
      <c r="AK109">
        <v>148.18</v>
      </c>
      <c r="AL109">
        <v>194</v>
      </c>
      <c r="AM109">
        <v>108.22</v>
      </c>
      <c r="AN109">
        <v>103.29</v>
      </c>
      <c r="AO109">
        <v>98.58</v>
      </c>
      <c r="AP109">
        <v>94.09</v>
      </c>
      <c r="AQ109">
        <v>89.81</v>
      </c>
      <c r="AR109">
        <v>85.71</v>
      </c>
      <c r="AS109">
        <v>81.81</v>
      </c>
      <c r="AT109" s="12"/>
    </row>
    <row r="110" spans="1:48" ht="16" x14ac:dyDescent="0.2">
      <c r="A110" s="3" t="s">
        <v>312</v>
      </c>
      <c r="B110" s="3" t="s">
        <v>313</v>
      </c>
      <c r="C110" s="7">
        <v>240811641.5</v>
      </c>
      <c r="D110" s="18" t="s">
        <v>314</v>
      </c>
      <c r="E110" s="3" t="s">
        <v>315</v>
      </c>
      <c r="F110" s="3" t="s">
        <v>316</v>
      </c>
      <c r="G110" t="s">
        <v>1178</v>
      </c>
      <c r="H110" s="19" t="s">
        <v>28</v>
      </c>
      <c r="I110" s="19" t="s">
        <v>318</v>
      </c>
      <c r="J110" s="20" t="s">
        <v>4</v>
      </c>
      <c r="K110" s="21" t="s">
        <v>37</v>
      </c>
      <c r="L110" s="21">
        <v>41688</v>
      </c>
      <c r="M110" s="22">
        <v>2014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24</v>
      </c>
      <c r="V110">
        <v>475</v>
      </c>
      <c r="W110">
        <v>1096.04</v>
      </c>
      <c r="X110">
        <v>1627.62</v>
      </c>
      <c r="Y110">
        <v>1805.3</v>
      </c>
      <c r="Z110">
        <v>2348.54</v>
      </c>
      <c r="AA110">
        <v>2522.5</v>
      </c>
      <c r="AB110">
        <v>664.03</v>
      </c>
      <c r="AC110">
        <v>470.68</v>
      </c>
      <c r="AD110">
        <v>317.26</v>
      </c>
      <c r="AE110">
        <v>246.95</v>
      </c>
      <c r="AF110">
        <v>208.95</v>
      </c>
      <c r="AG110">
        <v>181.57</v>
      </c>
      <c r="AH110">
        <v>160.25</v>
      </c>
      <c r="AI110">
        <v>143.38</v>
      </c>
      <c r="AJ110">
        <v>129.79</v>
      </c>
      <c r="AK110">
        <v>148.18</v>
      </c>
      <c r="AL110">
        <v>194</v>
      </c>
      <c r="AM110">
        <v>108.22</v>
      </c>
      <c r="AN110">
        <v>103.29</v>
      </c>
      <c r="AO110">
        <v>98.58</v>
      </c>
      <c r="AP110">
        <v>94.09</v>
      </c>
      <c r="AQ110">
        <v>89.81</v>
      </c>
      <c r="AR110">
        <v>85.71</v>
      </c>
      <c r="AS110">
        <v>81.81</v>
      </c>
      <c r="AT110" s="12"/>
    </row>
    <row r="111" spans="1:48" x14ac:dyDescent="0.2">
      <c r="A111" s="3" t="s">
        <v>312</v>
      </c>
      <c r="B111" s="3" t="s">
        <v>313</v>
      </c>
      <c r="C111" s="7">
        <v>240811641.5</v>
      </c>
      <c r="D111" s="18" t="s">
        <v>314</v>
      </c>
      <c r="E111" s="3" t="s">
        <v>315</v>
      </c>
      <c r="F111" s="3" t="s">
        <v>316</v>
      </c>
      <c r="G111" t="s">
        <v>1179</v>
      </c>
      <c r="H111" s="19" t="s">
        <v>28</v>
      </c>
      <c r="I111" s="19" t="s">
        <v>319</v>
      </c>
      <c r="J111" s="23" t="s">
        <v>42</v>
      </c>
      <c r="K111" s="21" t="s">
        <v>37</v>
      </c>
      <c r="L111" s="21">
        <v>41688</v>
      </c>
      <c r="M111" s="22">
        <v>2014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3.48</v>
      </c>
      <c r="V111">
        <v>68.900000000000006</v>
      </c>
      <c r="W111">
        <v>158.97999999999999</v>
      </c>
      <c r="X111">
        <v>254.55</v>
      </c>
      <c r="Y111">
        <v>281.72000000000003</v>
      </c>
      <c r="Z111">
        <v>352.47</v>
      </c>
      <c r="AA111">
        <v>395.25</v>
      </c>
      <c r="AB111">
        <v>104.32</v>
      </c>
      <c r="AC111">
        <v>65.97</v>
      </c>
      <c r="AD111">
        <v>43.52</v>
      </c>
      <c r="AE111">
        <v>34.03</v>
      </c>
      <c r="AF111">
        <v>28.92</v>
      </c>
      <c r="AG111">
        <v>25.23</v>
      </c>
      <c r="AH111">
        <v>22.35</v>
      </c>
      <c r="AI111">
        <v>20.059999999999999</v>
      </c>
      <c r="AJ111">
        <v>18.21</v>
      </c>
      <c r="AK111">
        <v>20.93</v>
      </c>
      <c r="AL111">
        <v>27.54</v>
      </c>
      <c r="AM111">
        <v>14.93</v>
      </c>
      <c r="AN111">
        <v>14.25</v>
      </c>
      <c r="AO111">
        <v>13.6</v>
      </c>
      <c r="AP111">
        <v>12.98</v>
      </c>
      <c r="AQ111">
        <v>12.39</v>
      </c>
      <c r="AR111">
        <v>11.82</v>
      </c>
      <c r="AS111">
        <v>11.28</v>
      </c>
      <c r="AT111" s="12"/>
    </row>
    <row r="112" spans="1:48" x14ac:dyDescent="0.2">
      <c r="A112" t="s">
        <v>320</v>
      </c>
      <c r="B112" t="s">
        <v>321</v>
      </c>
      <c r="C112" s="5">
        <v>232040247.06</v>
      </c>
      <c r="D112" s="18" t="s">
        <v>46</v>
      </c>
      <c r="E112" s="3" t="s">
        <v>46</v>
      </c>
      <c r="F112" s="3" t="s">
        <v>48</v>
      </c>
      <c r="G112" s="4" t="s">
        <v>322</v>
      </c>
      <c r="H112" s="19" t="s">
        <v>25</v>
      </c>
      <c r="I112" s="19" t="s">
        <v>323</v>
      </c>
      <c r="J112" s="23" t="s">
        <v>42</v>
      </c>
      <c r="K112" s="21" t="s">
        <v>27</v>
      </c>
      <c r="L112" s="21">
        <v>39682</v>
      </c>
      <c r="M112" s="22">
        <v>2008</v>
      </c>
      <c r="N112">
        <v>0</v>
      </c>
      <c r="O112">
        <v>17</v>
      </c>
      <c r="P112">
        <v>110</v>
      </c>
      <c r="Q112">
        <v>229</v>
      </c>
      <c r="R112">
        <v>316.33</v>
      </c>
      <c r="S112">
        <v>417.43</v>
      </c>
      <c r="T112">
        <v>476.2</v>
      </c>
      <c r="U112">
        <v>507</v>
      </c>
      <c r="V112">
        <v>546.23</v>
      </c>
      <c r="W112">
        <v>596.02</v>
      </c>
      <c r="X112">
        <v>647.73</v>
      </c>
      <c r="Y112">
        <v>736.76</v>
      </c>
      <c r="Z112">
        <v>826.94</v>
      </c>
      <c r="AA112">
        <v>850</v>
      </c>
      <c r="AB112">
        <v>1027</v>
      </c>
      <c r="AC112">
        <v>1267.1500000000001</v>
      </c>
      <c r="AD112">
        <v>1193.98</v>
      </c>
      <c r="AE112">
        <v>1107.3599999999999</v>
      </c>
      <c r="AF112">
        <v>1057.6099999999999</v>
      </c>
      <c r="AG112">
        <v>1014.55</v>
      </c>
      <c r="AH112">
        <v>963.76</v>
      </c>
      <c r="AI112">
        <v>850.44</v>
      </c>
      <c r="AJ112">
        <v>748.88</v>
      </c>
      <c r="AK112">
        <v>676.39</v>
      </c>
      <c r="AL112">
        <v>523.69000000000005</v>
      </c>
      <c r="AM112">
        <v>403.61</v>
      </c>
      <c r="AN112">
        <v>388.21</v>
      </c>
      <c r="AO112">
        <v>352.53</v>
      </c>
      <c r="AP112">
        <v>333.32</v>
      </c>
      <c r="AQ112">
        <v>145.16</v>
      </c>
      <c r="AR112">
        <v>129.69999999999999</v>
      </c>
      <c r="AS112">
        <v>116.07</v>
      </c>
      <c r="AT112" s="12"/>
    </row>
    <row r="113" spans="1:48" x14ac:dyDescent="0.2">
      <c r="A113" t="s">
        <v>320</v>
      </c>
      <c r="B113" t="s">
        <v>321</v>
      </c>
      <c r="C113" s="5">
        <v>232040247.06</v>
      </c>
      <c r="D113" s="18" t="s">
        <v>46</v>
      </c>
      <c r="E113" s="3" t="s">
        <v>46</v>
      </c>
      <c r="F113" s="3" t="s">
        <v>48</v>
      </c>
      <c r="G113" s="4" t="s">
        <v>1180</v>
      </c>
      <c r="H113" s="19" t="s">
        <v>28</v>
      </c>
      <c r="I113" s="19" t="s">
        <v>324</v>
      </c>
      <c r="J113" s="23" t="s">
        <v>42</v>
      </c>
      <c r="K113" s="21" t="s">
        <v>27</v>
      </c>
      <c r="L113" s="21">
        <v>39682</v>
      </c>
      <c r="M113" s="22">
        <v>2008</v>
      </c>
      <c r="N113">
        <v>0</v>
      </c>
      <c r="O113">
        <v>13</v>
      </c>
      <c r="P113">
        <v>78</v>
      </c>
      <c r="Q113">
        <v>129</v>
      </c>
      <c r="R113">
        <v>163</v>
      </c>
      <c r="S113">
        <v>214</v>
      </c>
      <c r="T113">
        <v>241</v>
      </c>
      <c r="U113">
        <v>260.33</v>
      </c>
      <c r="V113">
        <v>317</v>
      </c>
      <c r="W113">
        <v>350.03</v>
      </c>
      <c r="X113">
        <v>392</v>
      </c>
      <c r="Y113">
        <v>438</v>
      </c>
      <c r="Z113">
        <v>480</v>
      </c>
      <c r="AA113">
        <v>485</v>
      </c>
      <c r="AB113">
        <v>566</v>
      </c>
      <c r="AC113">
        <v>737.44</v>
      </c>
      <c r="AD113">
        <v>672.34</v>
      </c>
      <c r="AE113">
        <v>611.11</v>
      </c>
      <c r="AF113">
        <v>589.80999999999995</v>
      </c>
      <c r="AG113">
        <v>569.28</v>
      </c>
      <c r="AH113">
        <v>556.35</v>
      </c>
      <c r="AI113">
        <v>480.1</v>
      </c>
      <c r="AJ113">
        <v>401.17</v>
      </c>
      <c r="AK113">
        <v>347.76</v>
      </c>
      <c r="AL113">
        <v>285.14999999999998</v>
      </c>
      <c r="AM113">
        <v>205.2</v>
      </c>
      <c r="AN113">
        <v>172.6</v>
      </c>
      <c r="AO113">
        <v>119.68</v>
      </c>
      <c r="AP113">
        <v>106.93</v>
      </c>
      <c r="AQ113">
        <v>73.94</v>
      </c>
      <c r="AR113">
        <v>65.98</v>
      </c>
      <c r="AS113">
        <v>58.98</v>
      </c>
      <c r="AT113" s="12"/>
    </row>
    <row r="114" spans="1:48" ht="16" x14ac:dyDescent="0.2">
      <c r="A114" s="3" t="s">
        <v>325</v>
      </c>
      <c r="B114" s="3" t="s">
        <v>326</v>
      </c>
      <c r="C114" s="5">
        <v>189659880.97</v>
      </c>
      <c r="D114" s="18" t="s">
        <v>78</v>
      </c>
      <c r="E114" s="18" t="s">
        <v>78</v>
      </c>
      <c r="F114" s="3" t="s">
        <v>78</v>
      </c>
      <c r="G114" s="4" t="s">
        <v>325</v>
      </c>
      <c r="H114" s="19" t="s">
        <v>25</v>
      </c>
      <c r="I114" s="19" t="s">
        <v>327</v>
      </c>
      <c r="J114" s="20" t="s">
        <v>5</v>
      </c>
      <c r="K114" s="21" t="s">
        <v>27</v>
      </c>
      <c r="L114" s="21">
        <v>42312</v>
      </c>
      <c r="M114" s="22">
        <v>2015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102</v>
      </c>
      <c r="X114">
        <v>344</v>
      </c>
      <c r="Y114">
        <v>563.05999999999995</v>
      </c>
      <c r="Z114">
        <v>768</v>
      </c>
      <c r="AA114">
        <v>994</v>
      </c>
      <c r="AB114">
        <v>1142</v>
      </c>
      <c r="AC114">
        <v>1420.32</v>
      </c>
      <c r="AD114">
        <v>1618.51</v>
      </c>
      <c r="AE114">
        <v>1762.28</v>
      </c>
      <c r="AF114">
        <v>1860.79</v>
      </c>
      <c r="AG114">
        <v>1890.11</v>
      </c>
      <c r="AH114">
        <v>1890.55</v>
      </c>
      <c r="AI114">
        <v>1667.88</v>
      </c>
      <c r="AJ114">
        <v>1525.8</v>
      </c>
      <c r="AK114">
        <v>1366.25</v>
      </c>
      <c r="AL114">
        <v>1229.53</v>
      </c>
      <c r="AM114">
        <v>687.45</v>
      </c>
      <c r="AN114">
        <v>830.49</v>
      </c>
      <c r="AO114">
        <v>789.14</v>
      </c>
      <c r="AP114">
        <v>533.9</v>
      </c>
      <c r="AQ114"/>
      <c r="AR114"/>
      <c r="AS114"/>
      <c r="AT114" s="12"/>
    </row>
    <row r="115" spans="1:48" ht="16" x14ac:dyDescent="0.2">
      <c r="A115" s="3" t="s">
        <v>325</v>
      </c>
      <c r="B115" s="3" t="s">
        <v>326</v>
      </c>
      <c r="C115" s="5">
        <v>189659880.97</v>
      </c>
      <c r="D115" s="18" t="s">
        <v>78</v>
      </c>
      <c r="E115" s="18" t="s">
        <v>78</v>
      </c>
      <c r="F115" s="3" t="s">
        <v>78</v>
      </c>
      <c r="G115" s="4" t="s">
        <v>1181</v>
      </c>
      <c r="H115" s="19" t="s">
        <v>28</v>
      </c>
      <c r="I115" s="19" t="s">
        <v>328</v>
      </c>
      <c r="J115" s="20" t="s">
        <v>5</v>
      </c>
      <c r="K115" s="21" t="s">
        <v>27</v>
      </c>
      <c r="L115" s="21">
        <v>42312</v>
      </c>
      <c r="M115" s="22">
        <v>2015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71</v>
      </c>
      <c r="X115">
        <v>236</v>
      </c>
      <c r="Y115">
        <v>341</v>
      </c>
      <c r="Z115">
        <v>453</v>
      </c>
      <c r="AA115">
        <v>598</v>
      </c>
      <c r="AB115">
        <v>690</v>
      </c>
      <c r="AC115">
        <v>888.55</v>
      </c>
      <c r="AD115">
        <v>1028.52</v>
      </c>
      <c r="AE115">
        <v>1124.51</v>
      </c>
      <c r="AF115">
        <v>1193.3499999999999</v>
      </c>
      <c r="AG115">
        <v>1249.07</v>
      </c>
      <c r="AH115">
        <v>1276.1400000000001</v>
      </c>
      <c r="AI115">
        <v>1089.72</v>
      </c>
      <c r="AJ115">
        <v>984.15</v>
      </c>
      <c r="AK115">
        <v>868.6</v>
      </c>
      <c r="AL115">
        <v>761.56</v>
      </c>
      <c r="AM115">
        <v>403.46</v>
      </c>
      <c r="AN115">
        <v>460.77</v>
      </c>
      <c r="AO115">
        <v>426.7</v>
      </c>
      <c r="AP115">
        <v>259.86</v>
      </c>
      <c r="AQ115"/>
      <c r="AR115"/>
      <c r="AS115"/>
      <c r="AT115" s="12"/>
    </row>
    <row r="116" spans="1:48" x14ac:dyDescent="0.2">
      <c r="A116" s="3" t="s">
        <v>329</v>
      </c>
      <c r="B116" s="3" t="s">
        <v>330</v>
      </c>
      <c r="C116" s="7">
        <v>416044321.56999999</v>
      </c>
      <c r="D116" s="18" t="s">
        <v>331</v>
      </c>
      <c r="E116" s="3" t="s">
        <v>332</v>
      </c>
      <c r="F116" s="3" t="s">
        <v>333</v>
      </c>
      <c r="G116" t="s">
        <v>329</v>
      </c>
      <c r="H116" s="19" t="s">
        <v>25</v>
      </c>
      <c r="I116" s="19" t="s">
        <v>334</v>
      </c>
      <c r="J116" s="23" t="s">
        <v>42</v>
      </c>
      <c r="K116" s="21" t="s">
        <v>37</v>
      </c>
      <c r="L116" s="21">
        <v>42489</v>
      </c>
      <c r="M116" s="22">
        <v>2016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/>
      <c r="W116">
        <v>17.21</v>
      </c>
      <c r="X116">
        <v>124.78</v>
      </c>
      <c r="Y116">
        <v>225.73</v>
      </c>
      <c r="Z116">
        <v>338.88</v>
      </c>
      <c r="AA116">
        <v>441.97</v>
      </c>
      <c r="AB116">
        <v>484.22</v>
      </c>
      <c r="AC116">
        <v>517.04999999999995</v>
      </c>
      <c r="AD116">
        <v>567.76</v>
      </c>
      <c r="AE116">
        <v>679.78</v>
      </c>
      <c r="AF116">
        <v>817.34</v>
      </c>
      <c r="AG116">
        <v>963.61</v>
      </c>
      <c r="AH116">
        <v>1176.55</v>
      </c>
      <c r="AI116">
        <v>1297.06</v>
      </c>
      <c r="AJ116">
        <v>1084.8499999999999</v>
      </c>
      <c r="AK116">
        <v>911.05</v>
      </c>
      <c r="AL116">
        <v>601.32000000000005</v>
      </c>
      <c r="AM116">
        <v>461.38</v>
      </c>
      <c r="AN116">
        <v>488.62</v>
      </c>
      <c r="AO116">
        <v>490.25</v>
      </c>
      <c r="AP116">
        <v>380.3</v>
      </c>
      <c r="AQ116">
        <v>113.61</v>
      </c>
      <c r="AR116">
        <v>110.18</v>
      </c>
      <c r="AS116">
        <v>108.42</v>
      </c>
      <c r="AT116" s="12"/>
    </row>
    <row r="117" spans="1:48" x14ac:dyDescent="0.2">
      <c r="A117" s="3" t="s">
        <v>329</v>
      </c>
      <c r="B117" s="3" t="s">
        <v>330</v>
      </c>
      <c r="C117" s="7">
        <v>416044321.56999999</v>
      </c>
      <c r="D117" s="18" t="s">
        <v>331</v>
      </c>
      <c r="E117" s="3" t="s">
        <v>332</v>
      </c>
      <c r="F117" s="3" t="s">
        <v>333</v>
      </c>
      <c r="G117" t="s">
        <v>1182</v>
      </c>
      <c r="H117" s="19" t="s">
        <v>25</v>
      </c>
      <c r="I117" s="19" t="s">
        <v>335</v>
      </c>
      <c r="J117" s="23" t="s">
        <v>42</v>
      </c>
      <c r="K117" s="21" t="s">
        <v>37</v>
      </c>
      <c r="L117" s="21">
        <v>42489</v>
      </c>
      <c r="M117" s="22">
        <v>2016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 s="12"/>
    </row>
    <row r="118" spans="1:48" x14ac:dyDescent="0.2">
      <c r="A118" s="3" t="s">
        <v>329</v>
      </c>
      <c r="B118" s="3" t="s">
        <v>330</v>
      </c>
      <c r="C118" s="7">
        <v>416044321.56999999</v>
      </c>
      <c r="D118" s="18" t="s">
        <v>331</v>
      </c>
      <c r="E118" s="3" t="s">
        <v>332</v>
      </c>
      <c r="F118" s="3" t="s">
        <v>333</v>
      </c>
      <c r="G118" t="s">
        <v>1183</v>
      </c>
      <c r="H118" s="19" t="s">
        <v>28</v>
      </c>
      <c r="I118" s="19" t="s">
        <v>336</v>
      </c>
      <c r="J118" s="23" t="s">
        <v>42</v>
      </c>
      <c r="K118" s="21" t="s">
        <v>37</v>
      </c>
      <c r="L118" s="21">
        <v>42489</v>
      </c>
      <c r="M118" s="22">
        <v>2016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17.010000000000002</v>
      </c>
      <c r="X118">
        <v>119.77</v>
      </c>
      <c r="Y118">
        <v>225.8</v>
      </c>
      <c r="Z118">
        <v>337.93</v>
      </c>
      <c r="AA118">
        <v>441.98</v>
      </c>
      <c r="AB118">
        <v>481.34</v>
      </c>
      <c r="AC118">
        <v>512.32000000000005</v>
      </c>
      <c r="AD118">
        <v>556.42999999999995</v>
      </c>
      <c r="AE118">
        <v>626.27</v>
      </c>
      <c r="AF118">
        <v>676.88</v>
      </c>
      <c r="AG118">
        <v>735.28</v>
      </c>
      <c r="AH118">
        <v>804.11</v>
      </c>
      <c r="AI118">
        <v>846</v>
      </c>
      <c r="AJ118">
        <v>789.93</v>
      </c>
      <c r="AK118">
        <v>675.59</v>
      </c>
      <c r="AL118">
        <v>409.09</v>
      </c>
      <c r="AM118">
        <v>262.72000000000003</v>
      </c>
      <c r="AN118">
        <v>127.85</v>
      </c>
      <c r="AO118">
        <v>122.82</v>
      </c>
      <c r="AP118">
        <v>177.93</v>
      </c>
      <c r="AQ118">
        <v>63.99</v>
      </c>
      <c r="AR118">
        <v>62.64</v>
      </c>
      <c r="AS118">
        <v>61.31</v>
      </c>
      <c r="AT118" s="12"/>
    </row>
    <row r="119" spans="1:48" ht="16" x14ac:dyDescent="0.2">
      <c r="A119" t="s">
        <v>337</v>
      </c>
      <c r="B119" t="s">
        <v>338</v>
      </c>
      <c r="C119" s="5">
        <v>618708735.79999995</v>
      </c>
      <c r="D119" s="18" t="s">
        <v>22</v>
      </c>
      <c r="E119" t="s">
        <v>23</v>
      </c>
      <c r="F119" s="3" t="s">
        <v>24</v>
      </c>
      <c r="G119" s="4" t="s">
        <v>339</v>
      </c>
      <c r="H119" s="19" t="s">
        <v>25</v>
      </c>
      <c r="I119" s="19" t="s">
        <v>340</v>
      </c>
      <c r="J119" s="20" t="s">
        <v>3</v>
      </c>
      <c r="K119" s="21" t="s">
        <v>27</v>
      </c>
      <c r="L119" s="21">
        <v>42822</v>
      </c>
      <c r="M119" s="22">
        <v>2017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869.06</v>
      </c>
      <c r="Y119">
        <v>2353</v>
      </c>
      <c r="Z119">
        <v>3706.59</v>
      </c>
      <c r="AA119">
        <v>4326</v>
      </c>
      <c r="AB119">
        <v>5055</v>
      </c>
      <c r="AC119">
        <v>6014.77</v>
      </c>
      <c r="AD119">
        <v>6619.34</v>
      </c>
      <c r="AE119">
        <v>7083.71</v>
      </c>
      <c r="AF119">
        <v>7455.3</v>
      </c>
      <c r="AG119">
        <v>7741.84</v>
      </c>
      <c r="AH119">
        <v>7775.11</v>
      </c>
      <c r="AI119">
        <v>7503.77</v>
      </c>
      <c r="AJ119">
        <v>6569.87</v>
      </c>
      <c r="AK119">
        <v>5912.76</v>
      </c>
      <c r="AL119">
        <v>6080.53</v>
      </c>
      <c r="AM119">
        <v>4084.32</v>
      </c>
      <c r="AN119">
        <v>5068.04</v>
      </c>
      <c r="AO119">
        <v>4835.29</v>
      </c>
      <c r="AP119">
        <v>7125.06</v>
      </c>
      <c r="AQ119"/>
      <c r="AR119"/>
      <c r="AS119"/>
      <c r="AT119" s="12"/>
    </row>
    <row r="120" spans="1:48" ht="16" x14ac:dyDescent="0.2">
      <c r="A120" t="s">
        <v>337</v>
      </c>
      <c r="B120" t="s">
        <v>338</v>
      </c>
      <c r="C120" s="5">
        <v>618708735.79999995</v>
      </c>
      <c r="D120" s="18" t="s">
        <v>22</v>
      </c>
      <c r="E120" t="s">
        <v>23</v>
      </c>
      <c r="F120" s="3" t="s">
        <v>24</v>
      </c>
      <c r="G120" s="4" t="s">
        <v>1184</v>
      </c>
      <c r="H120" s="19" t="s">
        <v>28</v>
      </c>
      <c r="I120" s="19" t="s">
        <v>341</v>
      </c>
      <c r="J120" s="20" t="s">
        <v>3</v>
      </c>
      <c r="K120" s="21" t="s">
        <v>27</v>
      </c>
      <c r="L120" s="21">
        <v>42822</v>
      </c>
      <c r="M120" s="22">
        <v>2017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860</v>
      </c>
      <c r="Y120">
        <v>2080</v>
      </c>
      <c r="Z120">
        <v>3046.18</v>
      </c>
      <c r="AA120">
        <v>3408</v>
      </c>
      <c r="AB120">
        <v>3777</v>
      </c>
      <c r="AC120">
        <v>4449.53</v>
      </c>
      <c r="AD120">
        <v>4818.28</v>
      </c>
      <c r="AE120">
        <v>5081.6000000000004</v>
      </c>
      <c r="AF120">
        <v>5292.1</v>
      </c>
      <c r="AG120">
        <v>5445.94</v>
      </c>
      <c r="AH120">
        <v>5351.1</v>
      </c>
      <c r="AI120">
        <v>5139.4799999999996</v>
      </c>
      <c r="AJ120">
        <v>4493.68</v>
      </c>
      <c r="AK120">
        <v>4071.85</v>
      </c>
      <c r="AL120">
        <v>4182.74</v>
      </c>
      <c r="AM120">
        <v>2609.21</v>
      </c>
      <c r="AN120">
        <v>3411.18</v>
      </c>
      <c r="AO120">
        <v>3220</v>
      </c>
      <c r="AP120">
        <v>4910.53</v>
      </c>
      <c r="AQ120"/>
      <c r="AR120"/>
      <c r="AS120"/>
      <c r="AT120" s="12"/>
    </row>
    <row r="121" spans="1:48" x14ac:dyDescent="0.2">
      <c r="A121" s="3" t="s">
        <v>342</v>
      </c>
      <c r="B121" s="3" t="s">
        <v>343</v>
      </c>
      <c r="C121" s="7">
        <v>1157563827.8</v>
      </c>
      <c r="D121" s="18" t="s">
        <v>244</v>
      </c>
      <c r="E121" s="3" t="s">
        <v>249</v>
      </c>
      <c r="F121" s="3" t="s">
        <v>344</v>
      </c>
      <c r="G121" s="4" t="s">
        <v>342</v>
      </c>
      <c r="H121" s="19" t="s">
        <v>25</v>
      </c>
      <c r="I121" s="19" t="s">
        <v>345</v>
      </c>
      <c r="J121" s="23" t="s">
        <v>2</v>
      </c>
      <c r="K121" s="21" t="s">
        <v>37</v>
      </c>
      <c r="L121" s="21">
        <v>41927</v>
      </c>
      <c r="M121" s="22">
        <v>2014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5</v>
      </c>
      <c r="V121">
        <v>300</v>
      </c>
      <c r="W121">
        <v>613</v>
      </c>
      <c r="X121">
        <v>920</v>
      </c>
      <c r="Y121">
        <v>1100</v>
      </c>
      <c r="Z121">
        <v>1491</v>
      </c>
      <c r="AA121">
        <v>2055</v>
      </c>
      <c r="AB121">
        <v>2491</v>
      </c>
      <c r="AC121">
        <v>3000</v>
      </c>
      <c r="AD121">
        <v>3500</v>
      </c>
      <c r="AE121">
        <v>3600</v>
      </c>
      <c r="AF121">
        <v>3700</v>
      </c>
      <c r="AG121">
        <v>3400</v>
      </c>
      <c r="AH121">
        <v>3100</v>
      </c>
      <c r="AI121"/>
      <c r="AJ121"/>
      <c r="AK121"/>
      <c r="AL121"/>
      <c r="AM121"/>
      <c r="AN121"/>
      <c r="AO121"/>
      <c r="AP121"/>
      <c r="AQ121"/>
      <c r="AR121"/>
      <c r="AS121"/>
      <c r="AT121" s="12"/>
    </row>
    <row r="122" spans="1:48" x14ac:dyDescent="0.2">
      <c r="A122" t="s">
        <v>346</v>
      </c>
      <c r="B122" t="s">
        <v>347</v>
      </c>
      <c r="C122" s="5">
        <v>1586591103.3</v>
      </c>
      <c r="D122" s="18" t="s">
        <v>1125</v>
      </c>
      <c r="E122" t="s">
        <v>133</v>
      </c>
      <c r="F122" s="3" t="s">
        <v>134</v>
      </c>
      <c r="G122" s="4" t="s">
        <v>1185</v>
      </c>
      <c r="H122" s="19" t="s">
        <v>25</v>
      </c>
      <c r="I122" s="19" t="s">
        <v>348</v>
      </c>
      <c r="J122" s="23" t="s">
        <v>42</v>
      </c>
      <c r="K122" s="21" t="s">
        <v>27</v>
      </c>
      <c r="L122" s="21">
        <v>41995</v>
      </c>
      <c r="M122" s="22">
        <v>2014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5.7</v>
      </c>
      <c r="V122">
        <v>942</v>
      </c>
      <c r="W122">
        <v>3774</v>
      </c>
      <c r="X122">
        <v>4948</v>
      </c>
      <c r="Y122">
        <v>6735</v>
      </c>
      <c r="Z122">
        <v>7204</v>
      </c>
      <c r="AA122">
        <v>6992</v>
      </c>
      <c r="AB122">
        <v>7523</v>
      </c>
      <c r="AC122">
        <v>8205.15</v>
      </c>
      <c r="AD122">
        <v>9416.7900000000009</v>
      </c>
      <c r="AE122">
        <v>10437.01</v>
      </c>
      <c r="AF122">
        <v>11495.54</v>
      </c>
      <c r="AG122">
        <v>12351.09</v>
      </c>
      <c r="AH122">
        <v>12753.94</v>
      </c>
      <c r="AI122">
        <v>12003.35</v>
      </c>
      <c r="AJ122">
        <v>9548.42</v>
      </c>
      <c r="AK122">
        <v>7228.54</v>
      </c>
      <c r="AL122">
        <v>4564.25</v>
      </c>
      <c r="AM122">
        <v>3048.81</v>
      </c>
      <c r="AN122">
        <v>1418.82</v>
      </c>
      <c r="AO122">
        <v>1318.59</v>
      </c>
      <c r="AP122">
        <v>1399.34</v>
      </c>
      <c r="AQ122"/>
      <c r="AR122"/>
      <c r="AS122"/>
      <c r="AT122" s="12"/>
    </row>
    <row r="123" spans="1:48" x14ac:dyDescent="0.2">
      <c r="A123" t="s">
        <v>346</v>
      </c>
      <c r="B123" t="s">
        <v>347</v>
      </c>
      <c r="C123" s="5">
        <v>1586591103.3</v>
      </c>
      <c r="D123" s="18" t="s">
        <v>1125</v>
      </c>
      <c r="E123" t="s">
        <v>133</v>
      </c>
      <c r="F123" s="3" t="s">
        <v>134</v>
      </c>
      <c r="G123" s="4" t="s">
        <v>1186</v>
      </c>
      <c r="H123" s="19" t="s">
        <v>28</v>
      </c>
      <c r="I123" s="19" t="s">
        <v>349</v>
      </c>
      <c r="J123" s="23" t="s">
        <v>42</v>
      </c>
      <c r="K123" s="21" t="s">
        <v>27</v>
      </c>
      <c r="L123" s="21">
        <v>41995</v>
      </c>
      <c r="M123" s="22">
        <v>2014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1.5</v>
      </c>
      <c r="V123">
        <v>823.14</v>
      </c>
      <c r="W123">
        <v>2664</v>
      </c>
      <c r="X123">
        <v>3102</v>
      </c>
      <c r="Y123">
        <v>4239</v>
      </c>
      <c r="Z123">
        <v>4344</v>
      </c>
      <c r="AA123">
        <v>3948.56</v>
      </c>
      <c r="AB123">
        <v>4199.07</v>
      </c>
      <c r="AC123">
        <v>4834.22</v>
      </c>
      <c r="AD123">
        <v>5541.44</v>
      </c>
      <c r="AE123">
        <v>6165.48</v>
      </c>
      <c r="AF123">
        <v>6792.84</v>
      </c>
      <c r="AG123">
        <v>7294.99</v>
      </c>
      <c r="AH123">
        <v>7512.42</v>
      </c>
      <c r="AI123">
        <v>6729.42</v>
      </c>
      <c r="AJ123">
        <v>4336.3900000000003</v>
      </c>
      <c r="AK123">
        <v>2745.83</v>
      </c>
      <c r="AL123">
        <v>1824.85</v>
      </c>
      <c r="AM123">
        <v>1415.15</v>
      </c>
      <c r="AN123">
        <v>615.74</v>
      </c>
      <c r="AO123">
        <v>514.14</v>
      </c>
      <c r="AP123">
        <v>632.21</v>
      </c>
      <c r="AQ123"/>
      <c r="AR123"/>
      <c r="AS123"/>
      <c r="AT123" s="13"/>
      <c r="AU123" s="10"/>
      <c r="AV123" s="10"/>
    </row>
    <row r="124" spans="1:48" x14ac:dyDescent="0.2">
      <c r="A124" s="3" t="s">
        <v>350</v>
      </c>
      <c r="B124" s="3" t="s">
        <v>351</v>
      </c>
      <c r="C124" s="7">
        <v>768656729.38999999</v>
      </c>
      <c r="D124" s="18" t="s">
        <v>352</v>
      </c>
      <c r="E124" s="3" t="s">
        <v>116</v>
      </c>
      <c r="F124" s="3" t="s">
        <v>116</v>
      </c>
      <c r="G124" s="4" t="s">
        <v>1187</v>
      </c>
      <c r="H124" s="19" t="s">
        <v>25</v>
      </c>
      <c r="I124" s="19" t="s">
        <v>353</v>
      </c>
      <c r="J124" s="23" t="s">
        <v>42</v>
      </c>
      <c r="K124" s="21" t="s">
        <v>37</v>
      </c>
      <c r="L124" s="21">
        <v>41565</v>
      </c>
      <c r="M124" s="22">
        <v>2013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195.88</v>
      </c>
      <c r="V124">
        <v>536.34</v>
      </c>
      <c r="W124">
        <v>844.02</v>
      </c>
      <c r="X124">
        <v>573</v>
      </c>
      <c r="Y124">
        <v>1214.99</v>
      </c>
      <c r="Z124">
        <v>1327.96</v>
      </c>
      <c r="AA124">
        <v>1639</v>
      </c>
      <c r="AB124">
        <v>1818.8</v>
      </c>
      <c r="AC124">
        <v>1779.6</v>
      </c>
      <c r="AD124">
        <v>1854.21</v>
      </c>
      <c r="AE124">
        <v>1937.42</v>
      </c>
      <c r="AF124">
        <v>1864.96</v>
      </c>
      <c r="AG124">
        <v>1318.6</v>
      </c>
      <c r="AH124">
        <v>1015.8</v>
      </c>
      <c r="AI124">
        <v>860.9</v>
      </c>
      <c r="AJ124">
        <v>612.70000000000005</v>
      </c>
      <c r="AK124">
        <v>305.58</v>
      </c>
      <c r="AL124">
        <v>201.89</v>
      </c>
      <c r="AM124">
        <v>201.21</v>
      </c>
      <c r="AN124">
        <v>327.89</v>
      </c>
      <c r="AO124"/>
      <c r="AP124"/>
      <c r="AQ124"/>
      <c r="AR124"/>
      <c r="AS124"/>
      <c r="AT124" s="13"/>
      <c r="AU124" s="10"/>
      <c r="AV124" s="10"/>
    </row>
    <row r="125" spans="1:48" x14ac:dyDescent="0.2">
      <c r="A125" s="3" t="s">
        <v>350</v>
      </c>
      <c r="B125" s="3" t="s">
        <v>351</v>
      </c>
      <c r="C125" s="7">
        <v>768656729.38999999</v>
      </c>
      <c r="D125" s="18" t="s">
        <v>352</v>
      </c>
      <c r="E125" s="3" t="s">
        <v>116</v>
      </c>
      <c r="F125" s="3" t="s">
        <v>116</v>
      </c>
      <c r="G125" s="4" t="s">
        <v>1188</v>
      </c>
      <c r="H125" s="19" t="s">
        <v>28</v>
      </c>
      <c r="I125" s="19" t="s">
        <v>354</v>
      </c>
      <c r="J125" s="23" t="s">
        <v>42</v>
      </c>
      <c r="K125" s="21" t="s">
        <v>37</v>
      </c>
      <c r="L125" s="21">
        <v>41565</v>
      </c>
      <c r="M125" s="22">
        <v>2013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145.54</v>
      </c>
      <c r="V125">
        <v>375.7</v>
      </c>
      <c r="W125">
        <v>531.02</v>
      </c>
      <c r="X125">
        <v>320</v>
      </c>
      <c r="Y125">
        <v>700.02</v>
      </c>
      <c r="Z125">
        <v>765.93</v>
      </c>
      <c r="AA125">
        <v>1007.98</v>
      </c>
      <c r="AB125">
        <v>1146.8</v>
      </c>
      <c r="AC125">
        <v>1121.51</v>
      </c>
      <c r="AD125">
        <v>1176.2</v>
      </c>
      <c r="AE125">
        <v>1227.78</v>
      </c>
      <c r="AF125">
        <v>1163.23</v>
      </c>
      <c r="AG125">
        <v>750.05</v>
      </c>
      <c r="AH125">
        <v>633.63</v>
      </c>
      <c r="AI125">
        <v>555.87</v>
      </c>
      <c r="AJ125">
        <v>371.91</v>
      </c>
      <c r="AK125">
        <v>167.47</v>
      </c>
      <c r="AL125">
        <v>124.63</v>
      </c>
      <c r="AM125">
        <v>129.96</v>
      </c>
      <c r="AN125">
        <v>220.24</v>
      </c>
      <c r="AO125"/>
      <c r="AP125"/>
      <c r="AQ125"/>
      <c r="AR125"/>
      <c r="AS125"/>
      <c r="AT125" s="12"/>
    </row>
    <row r="126" spans="1:48" x14ac:dyDescent="0.2">
      <c r="A126" s="3" t="s">
        <v>355</v>
      </c>
      <c r="B126" t="s">
        <v>356</v>
      </c>
      <c r="C126" s="5">
        <v>488493381.70999998</v>
      </c>
      <c r="D126" s="18" t="s">
        <v>133</v>
      </c>
      <c r="E126" s="18" t="s">
        <v>357</v>
      </c>
      <c r="F126" s="3" t="s">
        <v>48</v>
      </c>
      <c r="G126" s="4" t="s">
        <v>358</v>
      </c>
      <c r="H126" s="19" t="s">
        <v>25</v>
      </c>
      <c r="I126" s="19" t="s">
        <v>359</v>
      </c>
      <c r="J126" s="23" t="s">
        <v>42</v>
      </c>
      <c r="K126" s="21" t="s">
        <v>37</v>
      </c>
      <c r="L126" s="21">
        <v>41719</v>
      </c>
      <c r="M126" s="22">
        <v>2014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46.61</v>
      </c>
      <c r="V126">
        <v>314.61</v>
      </c>
      <c r="W126">
        <v>1017.15</v>
      </c>
      <c r="X126">
        <v>1278.9100000000001</v>
      </c>
      <c r="Y126">
        <v>1605.83</v>
      </c>
      <c r="Z126">
        <v>346.12</v>
      </c>
      <c r="AA126">
        <v>2195.0500000000002</v>
      </c>
      <c r="AB126">
        <v>2249</v>
      </c>
      <c r="AC126">
        <v>2334.29</v>
      </c>
      <c r="AD126">
        <v>2584.98</v>
      </c>
      <c r="AE126">
        <v>2773.52</v>
      </c>
      <c r="AF126">
        <v>2907.58</v>
      </c>
      <c r="AG126">
        <v>3022.5</v>
      </c>
      <c r="AH126">
        <v>2962.1</v>
      </c>
      <c r="AI126">
        <v>2388.25</v>
      </c>
      <c r="AJ126">
        <v>1406.03</v>
      </c>
      <c r="AK126">
        <v>985.23</v>
      </c>
      <c r="AL126">
        <v>716.91</v>
      </c>
      <c r="AM126">
        <v>591.83000000000004</v>
      </c>
      <c r="AN126">
        <v>518.64</v>
      </c>
      <c r="AO126">
        <v>515.92999999999995</v>
      </c>
      <c r="AP126">
        <v>449</v>
      </c>
      <c r="AQ126">
        <v>232.83</v>
      </c>
      <c r="AR126">
        <v>185.21</v>
      </c>
      <c r="AS126">
        <v>147.63999999999999</v>
      </c>
      <c r="AT126" s="12"/>
    </row>
    <row r="127" spans="1:48" x14ac:dyDescent="0.2">
      <c r="A127" s="3" t="s">
        <v>355</v>
      </c>
      <c r="B127" t="s">
        <v>356</v>
      </c>
      <c r="C127" s="5">
        <v>488493381.70999998</v>
      </c>
      <c r="D127" s="18" t="s">
        <v>133</v>
      </c>
      <c r="E127" s="18" t="s">
        <v>357</v>
      </c>
      <c r="F127" s="3" t="s">
        <v>48</v>
      </c>
      <c r="G127" s="4" t="s">
        <v>1189</v>
      </c>
      <c r="H127" s="19" t="s">
        <v>28</v>
      </c>
      <c r="I127" s="19" t="s">
        <v>360</v>
      </c>
      <c r="J127" s="23" t="s">
        <v>42</v>
      </c>
      <c r="K127" s="21" t="s">
        <v>37</v>
      </c>
      <c r="L127" s="21">
        <v>41719</v>
      </c>
      <c r="M127" s="22">
        <v>2014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46.61</v>
      </c>
      <c r="V127">
        <v>293.38</v>
      </c>
      <c r="W127">
        <v>904.3</v>
      </c>
      <c r="X127">
        <v>1057.9100000000001</v>
      </c>
      <c r="Y127">
        <v>1273.2</v>
      </c>
      <c r="Z127">
        <v>365.82</v>
      </c>
      <c r="AA127">
        <v>1790.02</v>
      </c>
      <c r="AB127">
        <v>1804</v>
      </c>
      <c r="AC127">
        <v>1921.36</v>
      </c>
      <c r="AD127">
        <v>2103.7600000000002</v>
      </c>
      <c r="AE127">
        <v>2238.0700000000002</v>
      </c>
      <c r="AF127">
        <v>2334.41</v>
      </c>
      <c r="AG127">
        <v>2426.48</v>
      </c>
      <c r="AH127">
        <v>2526.6</v>
      </c>
      <c r="AI127">
        <v>1999.16</v>
      </c>
      <c r="AJ127">
        <v>1115.0999999999999</v>
      </c>
      <c r="AK127">
        <v>752.57</v>
      </c>
      <c r="AL127">
        <v>546.72</v>
      </c>
      <c r="AM127">
        <v>436.43</v>
      </c>
      <c r="AN127">
        <v>420.3</v>
      </c>
      <c r="AO127">
        <v>443.16</v>
      </c>
      <c r="AP127">
        <v>395.65</v>
      </c>
      <c r="AQ127">
        <v>184.12</v>
      </c>
      <c r="AR127">
        <v>146.43</v>
      </c>
      <c r="AS127">
        <v>116.72</v>
      </c>
      <c r="AT127" s="13"/>
      <c r="AU127" s="10"/>
      <c r="AV127" s="10"/>
    </row>
    <row r="128" spans="1:48" ht="16" x14ac:dyDescent="0.2">
      <c r="A128" s="3" t="s">
        <v>1307</v>
      </c>
      <c r="B128" s="3" t="s">
        <v>361</v>
      </c>
      <c r="C128" s="7">
        <v>1529256675.7099998</v>
      </c>
      <c r="D128" s="18" t="s">
        <v>362</v>
      </c>
      <c r="E128" s="3" t="s">
        <v>362</v>
      </c>
      <c r="F128" s="3" t="s">
        <v>363</v>
      </c>
      <c r="G128" s="4" t="s">
        <v>364</v>
      </c>
      <c r="H128" s="19" t="s">
        <v>25</v>
      </c>
      <c r="I128" s="19" t="s">
        <v>1308</v>
      </c>
      <c r="J128" s="20" t="s">
        <v>4</v>
      </c>
      <c r="K128" s="21" t="s">
        <v>37</v>
      </c>
      <c r="L128" s="21">
        <v>43074</v>
      </c>
      <c r="M128" s="22">
        <v>2017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1796</v>
      </c>
      <c r="Z128">
        <v>11237</v>
      </c>
      <c r="AA128">
        <v>21211.02</v>
      </c>
      <c r="AB128">
        <v>33705.01</v>
      </c>
      <c r="AC128">
        <v>60304.959999999999</v>
      </c>
      <c r="AD128">
        <v>75840.77</v>
      </c>
      <c r="AE128">
        <v>86431.71</v>
      </c>
      <c r="AF128">
        <v>95560.87</v>
      </c>
      <c r="AG128">
        <v>103152.77</v>
      </c>
      <c r="AH128">
        <v>110642.17</v>
      </c>
      <c r="AI128">
        <v>116194.34</v>
      </c>
      <c r="AJ128">
        <v>121396.97</v>
      </c>
      <c r="AK128">
        <v>121896.85</v>
      </c>
      <c r="AL128">
        <v>123418.43</v>
      </c>
      <c r="AM128">
        <v>102681.28</v>
      </c>
      <c r="AN128">
        <v>86447</v>
      </c>
      <c r="AO128">
        <v>104858.43</v>
      </c>
      <c r="AP128">
        <v>107451.65</v>
      </c>
      <c r="AQ128">
        <v>110519.09</v>
      </c>
      <c r="AR128">
        <v>114063.14</v>
      </c>
      <c r="AS128">
        <v>144265.29</v>
      </c>
      <c r="AT128" s="13"/>
      <c r="AU128" s="10"/>
      <c r="AV128" s="10"/>
    </row>
    <row r="129" spans="1:48" ht="16" x14ac:dyDescent="0.2">
      <c r="A129" s="3" t="s">
        <v>1307</v>
      </c>
      <c r="B129" s="3" t="s">
        <v>361</v>
      </c>
      <c r="C129" s="7">
        <v>1529256675.7099998</v>
      </c>
      <c r="D129" s="18" t="s">
        <v>362</v>
      </c>
      <c r="E129" s="3" t="s">
        <v>362</v>
      </c>
      <c r="F129" s="3" t="s">
        <v>363</v>
      </c>
      <c r="G129" s="4" t="s">
        <v>1190</v>
      </c>
      <c r="H129" s="19" t="s">
        <v>28</v>
      </c>
      <c r="I129" s="19" t="s">
        <v>1309</v>
      </c>
      <c r="J129" s="20" t="s">
        <v>4</v>
      </c>
      <c r="K129" s="21" t="s">
        <v>37</v>
      </c>
      <c r="L129" s="21">
        <v>43074</v>
      </c>
      <c r="M129" s="22">
        <v>2017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1631.18</v>
      </c>
      <c r="Z129">
        <v>9599.0300000000007</v>
      </c>
      <c r="AA129">
        <v>16650.04</v>
      </c>
      <c r="AB129">
        <v>23167.97</v>
      </c>
      <c r="AC129">
        <v>39437.519999999997</v>
      </c>
      <c r="AD129">
        <v>46546.41</v>
      </c>
      <c r="AE129">
        <v>51153.55</v>
      </c>
      <c r="AF129">
        <v>55305.599999999999</v>
      </c>
      <c r="AG129">
        <v>58311.42</v>
      </c>
      <c r="AH129">
        <v>63640.29</v>
      </c>
      <c r="AI129">
        <v>65827</v>
      </c>
      <c r="AJ129">
        <v>66457.649999999994</v>
      </c>
      <c r="AK129">
        <v>67112.100000000006</v>
      </c>
      <c r="AL129">
        <v>69579.33</v>
      </c>
      <c r="AM129">
        <v>70234.7</v>
      </c>
      <c r="AN129">
        <v>63998.8</v>
      </c>
      <c r="AO129">
        <v>74909.899999999994</v>
      </c>
      <c r="AP129">
        <v>76097.98</v>
      </c>
      <c r="AQ129">
        <v>77635.149999999994</v>
      </c>
      <c r="AR129">
        <v>79501.850000000006</v>
      </c>
      <c r="AS129">
        <v>136660.84</v>
      </c>
      <c r="AT129" s="13"/>
      <c r="AU129" s="10"/>
      <c r="AV129" s="10"/>
    </row>
    <row r="130" spans="1:48" ht="16" x14ac:dyDescent="0.2">
      <c r="A130" s="3" t="s">
        <v>1307</v>
      </c>
      <c r="B130" s="3" t="s">
        <v>361</v>
      </c>
      <c r="C130" s="7">
        <v>1529256675.7099998</v>
      </c>
      <c r="D130" s="18" t="s">
        <v>362</v>
      </c>
      <c r="E130" s="3" t="s">
        <v>362</v>
      </c>
      <c r="F130" s="3" t="s">
        <v>363</v>
      </c>
      <c r="G130" s="4" t="s">
        <v>1310</v>
      </c>
      <c r="H130" s="19" t="s">
        <v>25</v>
      </c>
      <c r="I130" s="19" t="s">
        <v>1311</v>
      </c>
      <c r="J130" s="20" t="s">
        <v>4</v>
      </c>
      <c r="K130" s="21" t="s">
        <v>37</v>
      </c>
      <c r="L130" s="21">
        <v>43074</v>
      </c>
      <c r="M130" s="22">
        <v>2017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49.98</v>
      </c>
      <c r="AA130">
        <v>1873</v>
      </c>
      <c r="AB130">
        <v>4838.01</v>
      </c>
      <c r="AC130">
        <v>10466.59</v>
      </c>
      <c r="AD130">
        <v>16411.16</v>
      </c>
      <c r="AE130">
        <v>22122</v>
      </c>
      <c r="AF130">
        <v>28257.81</v>
      </c>
      <c r="AG130">
        <v>33366.49</v>
      </c>
      <c r="AH130">
        <v>36890.980000000003</v>
      </c>
      <c r="AI130">
        <v>41379.120000000003</v>
      </c>
      <c r="AJ130">
        <v>44160.22</v>
      </c>
      <c r="AK130">
        <v>46879.18</v>
      </c>
      <c r="AL130">
        <v>46975.21</v>
      </c>
      <c r="AM130">
        <v>47555.56</v>
      </c>
      <c r="AN130">
        <v>41339.300000000003</v>
      </c>
      <c r="AO130">
        <v>40326.51</v>
      </c>
      <c r="AP130">
        <v>39931.54</v>
      </c>
      <c r="AQ130">
        <v>39619.82</v>
      </c>
      <c r="AR130">
        <v>39383.370000000003</v>
      </c>
      <c r="AS130">
        <v>44087.040000000001</v>
      </c>
      <c r="AT130" s="13"/>
      <c r="AU130" s="10"/>
      <c r="AV130" s="10"/>
    </row>
    <row r="131" spans="1:48" ht="16" x14ac:dyDescent="0.2">
      <c r="A131" s="3" t="s">
        <v>1307</v>
      </c>
      <c r="B131" s="3" t="s">
        <v>361</v>
      </c>
      <c r="C131" s="7">
        <v>1529256675.7099998</v>
      </c>
      <c r="D131" s="18" t="s">
        <v>362</v>
      </c>
      <c r="E131" s="3" t="s">
        <v>362</v>
      </c>
      <c r="F131" s="3" t="s">
        <v>363</v>
      </c>
      <c r="G131" s="4" t="s">
        <v>1312</v>
      </c>
      <c r="H131" s="19" t="s">
        <v>28</v>
      </c>
      <c r="I131" s="19" t="s">
        <v>1313</v>
      </c>
      <c r="J131" s="20" t="s">
        <v>4</v>
      </c>
      <c r="K131" s="21" t="s">
        <v>37</v>
      </c>
      <c r="L131" s="21">
        <v>43074</v>
      </c>
      <c r="M131" s="22">
        <v>2017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50.07</v>
      </c>
      <c r="AA131">
        <v>1692.26</v>
      </c>
      <c r="AB131">
        <v>4243.01</v>
      </c>
      <c r="AC131">
        <v>7543.72</v>
      </c>
      <c r="AD131">
        <v>11177.19</v>
      </c>
      <c r="AE131">
        <v>14124.73</v>
      </c>
      <c r="AF131">
        <v>17392.86</v>
      </c>
      <c r="AG131">
        <v>20286.96</v>
      </c>
      <c r="AH131">
        <v>21579.95</v>
      </c>
      <c r="AI131">
        <v>23440.63</v>
      </c>
      <c r="AJ131">
        <v>24772.04</v>
      </c>
      <c r="AK131">
        <v>26170.37</v>
      </c>
      <c r="AL131">
        <v>28647.74</v>
      </c>
      <c r="AM131">
        <v>29608.06</v>
      </c>
      <c r="AN131">
        <v>24219.16</v>
      </c>
      <c r="AO131">
        <v>27097.53</v>
      </c>
      <c r="AP131">
        <v>26260.83</v>
      </c>
      <c r="AQ131">
        <v>25514.38</v>
      </c>
      <c r="AR131">
        <v>24848.67</v>
      </c>
      <c r="AS131">
        <v>36243.74</v>
      </c>
      <c r="AT131" s="12"/>
    </row>
    <row r="132" spans="1:48" ht="16" x14ac:dyDescent="0.2">
      <c r="A132" t="s">
        <v>365</v>
      </c>
      <c r="B132" t="s">
        <v>366</v>
      </c>
      <c r="C132" s="5">
        <v>303275857.83999997</v>
      </c>
      <c r="D132" s="18" t="s">
        <v>22</v>
      </c>
      <c r="E132" s="3" t="s">
        <v>23</v>
      </c>
      <c r="F132" s="3" t="s">
        <v>24</v>
      </c>
      <c r="G132" s="4" t="s">
        <v>367</v>
      </c>
      <c r="H132" s="19" t="s">
        <v>25</v>
      </c>
      <c r="I132" s="19" t="s">
        <v>368</v>
      </c>
      <c r="J132" s="20" t="s">
        <v>3</v>
      </c>
      <c r="K132" s="21" t="s">
        <v>27</v>
      </c>
      <c r="L132" s="21">
        <v>41068</v>
      </c>
      <c r="M132" s="22">
        <v>2012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56</v>
      </c>
      <c r="T132">
        <v>326</v>
      </c>
      <c r="U132">
        <v>918</v>
      </c>
      <c r="V132">
        <v>1445</v>
      </c>
      <c r="W132">
        <v>1846</v>
      </c>
      <c r="X132">
        <v>2196</v>
      </c>
      <c r="Y132">
        <v>2773.02</v>
      </c>
      <c r="Z132">
        <v>3524.94</v>
      </c>
      <c r="AA132">
        <v>3883</v>
      </c>
      <c r="AB132">
        <v>3955.95</v>
      </c>
      <c r="AC132">
        <v>4129.63</v>
      </c>
      <c r="AD132">
        <v>4246.1499999999996</v>
      </c>
      <c r="AE132">
        <v>4284.1099999999997</v>
      </c>
      <c r="AF132">
        <v>4186.84</v>
      </c>
      <c r="AG132">
        <v>4014.91</v>
      </c>
      <c r="AH132">
        <v>3539.14</v>
      </c>
      <c r="AI132">
        <v>3286.43</v>
      </c>
      <c r="AJ132">
        <v>2936.01</v>
      </c>
      <c r="AK132">
        <v>2732.61</v>
      </c>
      <c r="AL132">
        <v>2547.0300000000002</v>
      </c>
      <c r="AM132">
        <v>1876.14</v>
      </c>
      <c r="AN132">
        <v>2003.09</v>
      </c>
      <c r="AO132">
        <v>1893.45</v>
      </c>
      <c r="AP132">
        <v>2478.06</v>
      </c>
      <c r="AQ132"/>
      <c r="AR132"/>
      <c r="AS132"/>
      <c r="AT132" s="12"/>
    </row>
    <row r="133" spans="1:48" ht="16" x14ac:dyDescent="0.2">
      <c r="A133" t="s">
        <v>365</v>
      </c>
      <c r="B133" t="s">
        <v>366</v>
      </c>
      <c r="C133" s="5">
        <v>303275857.83999997</v>
      </c>
      <c r="D133" s="18" t="s">
        <v>22</v>
      </c>
      <c r="E133" s="3" t="s">
        <v>23</v>
      </c>
      <c r="F133" s="3" t="s">
        <v>24</v>
      </c>
      <c r="G133" s="4" t="s">
        <v>1191</v>
      </c>
      <c r="H133" s="19" t="s">
        <v>28</v>
      </c>
      <c r="I133" s="19" t="s">
        <v>369</v>
      </c>
      <c r="J133" s="20" t="s">
        <v>3</v>
      </c>
      <c r="K133" s="21" t="s">
        <v>27</v>
      </c>
      <c r="L133" s="21">
        <v>41068</v>
      </c>
      <c r="M133" s="22">
        <v>2012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54</v>
      </c>
      <c r="T133">
        <v>219</v>
      </c>
      <c r="U133">
        <v>540</v>
      </c>
      <c r="V133">
        <v>804</v>
      </c>
      <c r="W133">
        <v>905</v>
      </c>
      <c r="X133">
        <v>1013</v>
      </c>
      <c r="Y133">
        <v>1325</v>
      </c>
      <c r="Z133">
        <v>1526.59</v>
      </c>
      <c r="AA133">
        <v>1476</v>
      </c>
      <c r="AB133">
        <v>1416.34</v>
      </c>
      <c r="AC133">
        <v>1503.82</v>
      </c>
      <c r="AD133">
        <v>1507.2</v>
      </c>
      <c r="AE133">
        <v>1471.28</v>
      </c>
      <c r="AF133">
        <v>1365.39</v>
      </c>
      <c r="AG133">
        <v>1247.1400000000001</v>
      </c>
      <c r="AH133">
        <v>993.12</v>
      </c>
      <c r="AI133">
        <v>900.23</v>
      </c>
      <c r="AJ133">
        <v>683.08</v>
      </c>
      <c r="AK133">
        <v>631.98</v>
      </c>
      <c r="AL133">
        <v>485.51</v>
      </c>
      <c r="AM133">
        <v>395.55</v>
      </c>
      <c r="AN133">
        <v>477.97</v>
      </c>
      <c r="AO133">
        <v>419.7</v>
      </c>
      <c r="AP133">
        <v>434.86</v>
      </c>
      <c r="AQ133"/>
      <c r="AR133"/>
      <c r="AS133"/>
      <c r="AT133" s="12"/>
    </row>
    <row r="134" spans="1:48" x14ac:dyDescent="0.2">
      <c r="A134" s="3" t="s">
        <v>1248</v>
      </c>
      <c r="B134" t="s">
        <v>370</v>
      </c>
      <c r="C134" s="5">
        <v>1453860766.5</v>
      </c>
      <c r="D134" s="18" t="s">
        <v>133</v>
      </c>
      <c r="E134" s="18" t="s">
        <v>133</v>
      </c>
      <c r="F134" s="3" t="s">
        <v>134</v>
      </c>
      <c r="G134" s="4" t="s">
        <v>1192</v>
      </c>
      <c r="H134" s="19" t="s">
        <v>25</v>
      </c>
      <c r="I134" s="19" t="s">
        <v>1257</v>
      </c>
      <c r="J134" s="23" t="s">
        <v>42</v>
      </c>
      <c r="K134" s="21" t="s">
        <v>37</v>
      </c>
      <c r="L134" s="21">
        <v>41323</v>
      </c>
      <c r="M134" s="22">
        <v>2013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305.39999999999998</v>
      </c>
      <c r="U134">
        <v>679.78</v>
      </c>
      <c r="V134">
        <v>983.44</v>
      </c>
      <c r="W134">
        <v>1310.85</v>
      </c>
      <c r="X134">
        <v>1614</v>
      </c>
      <c r="Y134">
        <v>2040</v>
      </c>
      <c r="Z134">
        <v>1302.5</v>
      </c>
      <c r="AA134">
        <v>3070</v>
      </c>
      <c r="AB134">
        <v>3331.8</v>
      </c>
      <c r="AC134">
        <v>3534.97</v>
      </c>
      <c r="AD134">
        <v>3553.85</v>
      </c>
      <c r="AE134">
        <v>3337.28</v>
      </c>
      <c r="AF134">
        <v>2537.17</v>
      </c>
      <c r="AG134">
        <v>1176.02</v>
      </c>
      <c r="AH134">
        <v>673.23</v>
      </c>
      <c r="AI134">
        <v>421.42</v>
      </c>
      <c r="AJ134">
        <v>287.67</v>
      </c>
      <c r="AK134">
        <v>218.87</v>
      </c>
      <c r="AL134">
        <v>122.55</v>
      </c>
      <c r="AM134">
        <v>105.12</v>
      </c>
      <c r="AN134">
        <v>88.03</v>
      </c>
      <c r="AO134">
        <v>24.33</v>
      </c>
      <c r="AP134">
        <v>19.079999999999998</v>
      </c>
      <c r="AQ134"/>
      <c r="AR134"/>
      <c r="AS134"/>
      <c r="AT134" s="12"/>
    </row>
    <row r="135" spans="1:48" x14ac:dyDescent="0.2">
      <c r="A135" s="3" t="s">
        <v>1248</v>
      </c>
      <c r="B135" t="s">
        <v>370</v>
      </c>
      <c r="C135" s="5">
        <v>1453860766.5</v>
      </c>
      <c r="D135" s="18" t="s">
        <v>133</v>
      </c>
      <c r="E135" s="18" t="s">
        <v>133</v>
      </c>
      <c r="F135" s="3" t="s">
        <v>134</v>
      </c>
      <c r="G135" s="4" t="s">
        <v>1193</v>
      </c>
      <c r="H135" s="19" t="s">
        <v>28</v>
      </c>
      <c r="I135" s="19" t="s">
        <v>1258</v>
      </c>
      <c r="J135" s="23" t="s">
        <v>42</v>
      </c>
      <c r="K135" s="21" t="s">
        <v>37</v>
      </c>
      <c r="L135" s="21">
        <v>41323</v>
      </c>
      <c r="M135" s="22">
        <v>2013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247.55</v>
      </c>
      <c r="U135">
        <v>443</v>
      </c>
      <c r="V135">
        <v>591.84</v>
      </c>
      <c r="W135">
        <v>777.75</v>
      </c>
      <c r="X135">
        <v>1008</v>
      </c>
      <c r="Y135">
        <v>1391</v>
      </c>
      <c r="Z135">
        <v>1172.42</v>
      </c>
      <c r="AA135">
        <v>2136</v>
      </c>
      <c r="AB135">
        <v>2248.8000000000002</v>
      </c>
      <c r="AC135">
        <v>2453.4699999999998</v>
      </c>
      <c r="AD135">
        <v>2565.48</v>
      </c>
      <c r="AE135">
        <v>2635.81</v>
      </c>
      <c r="AF135">
        <v>2068.8000000000002</v>
      </c>
      <c r="AG135">
        <v>851.25</v>
      </c>
      <c r="AH135">
        <v>428.07</v>
      </c>
      <c r="AI135">
        <v>240.92</v>
      </c>
      <c r="AJ135">
        <v>149.94999999999999</v>
      </c>
      <c r="AK135">
        <v>101.94</v>
      </c>
      <c r="AL135">
        <v>46.43</v>
      </c>
      <c r="AM135">
        <v>55.09</v>
      </c>
      <c r="AN135">
        <v>47.28</v>
      </c>
      <c r="AO135">
        <v>0.96</v>
      </c>
      <c r="AP135">
        <v>0.39</v>
      </c>
      <c r="AQ135"/>
      <c r="AR135"/>
      <c r="AS135"/>
      <c r="AT135" s="13"/>
      <c r="AU135" s="10"/>
      <c r="AV135" s="10"/>
    </row>
    <row r="136" spans="1:48" x14ac:dyDescent="0.2">
      <c r="A136" s="3" t="s">
        <v>371</v>
      </c>
      <c r="B136" t="s">
        <v>372</v>
      </c>
      <c r="C136" s="5">
        <v>599577174.57000005</v>
      </c>
      <c r="D136" s="18" t="s">
        <v>373</v>
      </c>
      <c r="E136" s="18" t="s">
        <v>373</v>
      </c>
      <c r="F136" s="3" t="s">
        <v>344</v>
      </c>
      <c r="G136" s="4" t="s">
        <v>371</v>
      </c>
      <c r="H136" s="19" t="s">
        <v>25</v>
      </c>
      <c r="I136" s="19" t="s">
        <v>374</v>
      </c>
      <c r="J136" s="23" t="s">
        <v>2</v>
      </c>
      <c r="K136" s="21" t="s">
        <v>37</v>
      </c>
      <c r="L136" s="21">
        <v>40470</v>
      </c>
      <c r="M136" s="22">
        <v>2010</v>
      </c>
      <c r="N136">
        <v>0</v>
      </c>
      <c r="O136">
        <v>0</v>
      </c>
      <c r="P136">
        <v>0</v>
      </c>
      <c r="Q136">
        <v>0</v>
      </c>
      <c r="R136">
        <v>629</v>
      </c>
      <c r="S136">
        <v>1108</v>
      </c>
      <c r="T136">
        <v>1206</v>
      </c>
      <c r="U136">
        <v>1198</v>
      </c>
      <c r="V136">
        <v>1287</v>
      </c>
      <c r="W136">
        <v>1385</v>
      </c>
      <c r="X136">
        <v>1438</v>
      </c>
      <c r="Y136">
        <v>1486</v>
      </c>
      <c r="Z136">
        <v>1529</v>
      </c>
      <c r="AA136">
        <v>1492</v>
      </c>
      <c r="AB136">
        <v>1318</v>
      </c>
      <c r="AC136">
        <v>1100</v>
      </c>
      <c r="AD136">
        <v>900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s="13"/>
      <c r="AU136" s="10"/>
      <c r="AV136" s="10"/>
    </row>
    <row r="137" spans="1:48" x14ac:dyDescent="0.2">
      <c r="A137" s="3" t="s">
        <v>375</v>
      </c>
      <c r="B137" s="3" t="s">
        <v>376</v>
      </c>
      <c r="C137" s="7">
        <v>250174277.93000001</v>
      </c>
      <c r="D137" s="18" t="s">
        <v>1174</v>
      </c>
      <c r="E137" s="3" t="s">
        <v>58</v>
      </c>
      <c r="F137" s="3" t="s">
        <v>122</v>
      </c>
      <c r="G137" s="4" t="s">
        <v>375</v>
      </c>
      <c r="H137" s="19" t="s">
        <v>25</v>
      </c>
      <c r="I137" s="19" t="s">
        <v>377</v>
      </c>
      <c r="J137" s="23" t="s">
        <v>42</v>
      </c>
      <c r="K137" s="21" t="s">
        <v>27</v>
      </c>
      <c r="L137" s="21">
        <v>42209</v>
      </c>
      <c r="M137" s="22">
        <v>2015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6.63</v>
      </c>
      <c r="W137">
        <v>66.52</v>
      </c>
      <c r="X137">
        <v>193.96</v>
      </c>
      <c r="Y137">
        <v>253.71</v>
      </c>
      <c r="Z137">
        <v>257.27</v>
      </c>
      <c r="AA137">
        <v>347.96</v>
      </c>
      <c r="AB137">
        <v>424.15</v>
      </c>
      <c r="AC137">
        <v>437.91</v>
      </c>
      <c r="AD137">
        <v>469.51</v>
      </c>
      <c r="AE137">
        <v>478.39</v>
      </c>
      <c r="AF137">
        <v>494.9</v>
      </c>
      <c r="AG137">
        <v>507.06</v>
      </c>
      <c r="AH137">
        <v>524.52</v>
      </c>
      <c r="AI137">
        <v>542.09</v>
      </c>
      <c r="AJ137">
        <v>563.80999999999995</v>
      </c>
      <c r="AK137">
        <v>546.95000000000005</v>
      </c>
      <c r="AL137">
        <v>437.97</v>
      </c>
      <c r="AM137">
        <v>380.83</v>
      </c>
      <c r="AN137">
        <v>200.71</v>
      </c>
      <c r="AO137">
        <v>134.71</v>
      </c>
      <c r="AP137">
        <v>134.71</v>
      </c>
      <c r="AQ137">
        <v>134.41999999999999</v>
      </c>
      <c r="AR137">
        <v>134.41999999999999</v>
      </c>
      <c r="AS137">
        <v>134.41999999999999</v>
      </c>
      <c r="AT137" s="12"/>
    </row>
    <row r="138" spans="1:48" x14ac:dyDescent="0.2">
      <c r="A138" s="3" t="s">
        <v>375</v>
      </c>
      <c r="B138" s="3" t="s">
        <v>376</v>
      </c>
      <c r="C138" s="7">
        <v>250174277.93000001</v>
      </c>
      <c r="D138" s="18" t="s">
        <v>1174</v>
      </c>
      <c r="E138" s="3" t="s">
        <v>58</v>
      </c>
      <c r="F138" s="3" t="s">
        <v>122</v>
      </c>
      <c r="G138" s="4" t="s">
        <v>1194</v>
      </c>
      <c r="H138" s="19" t="s">
        <v>28</v>
      </c>
      <c r="I138" s="19" t="s">
        <v>378</v>
      </c>
      <c r="J138" s="23" t="s">
        <v>42</v>
      </c>
      <c r="K138" s="21" t="s">
        <v>27</v>
      </c>
      <c r="L138" s="21">
        <v>42209</v>
      </c>
      <c r="M138" s="22">
        <v>2015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10.09</v>
      </c>
      <c r="W138">
        <v>95.76</v>
      </c>
      <c r="X138">
        <v>132.03</v>
      </c>
      <c r="Y138">
        <v>181.78</v>
      </c>
      <c r="Z138">
        <v>158.28</v>
      </c>
      <c r="AA138">
        <v>171.21</v>
      </c>
      <c r="AB138">
        <v>170.02</v>
      </c>
      <c r="AC138">
        <v>130.22999999999999</v>
      </c>
      <c r="AD138">
        <v>137.4</v>
      </c>
      <c r="AE138">
        <v>143.47999999999999</v>
      </c>
      <c r="AF138">
        <v>146.19999999999999</v>
      </c>
      <c r="AG138">
        <v>147.52000000000001</v>
      </c>
      <c r="AH138">
        <v>152.55000000000001</v>
      </c>
      <c r="AI138">
        <v>155.69999999999999</v>
      </c>
      <c r="AJ138">
        <v>153.26</v>
      </c>
      <c r="AK138">
        <v>145.53</v>
      </c>
      <c r="AL138">
        <v>97.56</v>
      </c>
      <c r="AM138">
        <v>104.18</v>
      </c>
      <c r="AN138">
        <v>68.61</v>
      </c>
      <c r="AO138">
        <v>96.7</v>
      </c>
      <c r="AP138">
        <v>96.7</v>
      </c>
      <c r="AQ138">
        <v>58.4</v>
      </c>
      <c r="AR138">
        <v>58.4</v>
      </c>
      <c r="AS138">
        <v>58.4</v>
      </c>
      <c r="AT138" s="12"/>
    </row>
    <row r="139" spans="1:48" x14ac:dyDescent="0.2">
      <c r="A139" t="s">
        <v>1249</v>
      </c>
      <c r="B139" t="s">
        <v>379</v>
      </c>
      <c r="C139" s="5">
        <v>1626844122.8</v>
      </c>
      <c r="D139" s="18" t="s">
        <v>46</v>
      </c>
      <c r="E139" s="3" t="s">
        <v>46</v>
      </c>
      <c r="F139" s="3" t="s">
        <v>48</v>
      </c>
      <c r="G139" s="4" t="s">
        <v>380</v>
      </c>
      <c r="H139" s="23" t="s">
        <v>381</v>
      </c>
      <c r="I139" s="23" t="s">
        <v>1259</v>
      </c>
      <c r="J139" s="23" t="s">
        <v>42</v>
      </c>
      <c r="K139" s="21" t="s">
        <v>27</v>
      </c>
      <c r="L139" s="21">
        <v>40330</v>
      </c>
      <c r="M139" s="22">
        <v>2010</v>
      </c>
      <c r="N139">
        <v>0</v>
      </c>
      <c r="O139">
        <v>0</v>
      </c>
      <c r="P139">
        <v>0</v>
      </c>
      <c r="Q139">
        <v>33</v>
      </c>
      <c r="R139">
        <v>203</v>
      </c>
      <c r="S139">
        <v>472</v>
      </c>
      <c r="T139">
        <v>744</v>
      </c>
      <c r="U139">
        <v>1030</v>
      </c>
      <c r="V139">
        <v>1312</v>
      </c>
      <c r="W139">
        <v>1634.99</v>
      </c>
      <c r="X139">
        <v>1967.94</v>
      </c>
      <c r="Y139">
        <v>2291</v>
      </c>
      <c r="Z139">
        <v>2672</v>
      </c>
      <c r="AA139">
        <v>2763</v>
      </c>
      <c r="AB139">
        <v>3248</v>
      </c>
      <c r="AC139">
        <v>3554.3</v>
      </c>
      <c r="AD139">
        <v>3731.8</v>
      </c>
      <c r="AE139">
        <v>3865.52</v>
      </c>
      <c r="AF139">
        <v>3582.97</v>
      </c>
      <c r="AG139">
        <v>3162.73</v>
      </c>
      <c r="AH139">
        <v>2782.16</v>
      </c>
      <c r="AI139">
        <v>2474.67</v>
      </c>
      <c r="AJ139">
        <v>2234.12</v>
      </c>
      <c r="AK139">
        <v>2045.27</v>
      </c>
      <c r="AL139">
        <v>1690.91</v>
      </c>
      <c r="AM139">
        <v>1413.58</v>
      </c>
      <c r="AN139">
        <v>1486.65</v>
      </c>
      <c r="AO139">
        <v>1431.53</v>
      </c>
      <c r="AP139">
        <v>1339.3</v>
      </c>
      <c r="AQ139">
        <v>938.76</v>
      </c>
      <c r="AR139">
        <v>872.97</v>
      </c>
      <c r="AS139">
        <v>814.26</v>
      </c>
      <c r="AT139" s="12"/>
    </row>
    <row r="140" spans="1:48" x14ac:dyDescent="0.2">
      <c r="A140" t="s">
        <v>1249</v>
      </c>
      <c r="B140" t="s">
        <v>379</v>
      </c>
      <c r="C140" s="5">
        <v>1626844122.8</v>
      </c>
      <c r="D140" s="18" t="s">
        <v>46</v>
      </c>
      <c r="E140" s="3" t="s">
        <v>46</v>
      </c>
      <c r="F140" s="3" t="s">
        <v>48</v>
      </c>
      <c r="G140" s="4" t="s">
        <v>382</v>
      </c>
      <c r="H140" s="23" t="s">
        <v>383</v>
      </c>
      <c r="I140" s="23" t="s">
        <v>1260</v>
      </c>
      <c r="J140" s="23" t="s">
        <v>42</v>
      </c>
      <c r="K140" s="21" t="s">
        <v>27</v>
      </c>
      <c r="L140" s="21">
        <v>40330</v>
      </c>
      <c r="M140" s="22">
        <v>2010</v>
      </c>
      <c r="N140">
        <v>0</v>
      </c>
      <c r="O140">
        <v>0</v>
      </c>
      <c r="P140">
        <v>0</v>
      </c>
      <c r="Q140">
        <v>8</v>
      </c>
      <c r="R140">
        <v>351</v>
      </c>
      <c r="S140">
        <v>748</v>
      </c>
      <c r="T140">
        <v>1019</v>
      </c>
      <c r="U140">
        <v>1221</v>
      </c>
      <c r="V140">
        <v>1405</v>
      </c>
      <c r="W140">
        <v>1529</v>
      </c>
      <c r="X140">
        <v>1575</v>
      </c>
      <c r="Y140">
        <v>1786</v>
      </c>
      <c r="Z140">
        <v>1935</v>
      </c>
      <c r="AA140">
        <v>1899</v>
      </c>
      <c r="AB140">
        <v>2018.56</v>
      </c>
      <c r="AC140">
        <v>2062.11</v>
      </c>
      <c r="AD140">
        <v>2139.81</v>
      </c>
      <c r="AE140">
        <v>2192.3000000000002</v>
      </c>
      <c r="AF140">
        <v>2026.04</v>
      </c>
      <c r="AG140">
        <v>1712.22</v>
      </c>
      <c r="AH140">
        <v>1409.5</v>
      </c>
      <c r="AI140">
        <v>1195.51</v>
      </c>
      <c r="AJ140">
        <v>1041.72</v>
      </c>
      <c r="AK140">
        <v>929.18</v>
      </c>
      <c r="AL140">
        <v>832.11</v>
      </c>
      <c r="AM140">
        <v>622.71</v>
      </c>
      <c r="AN140">
        <v>578.47</v>
      </c>
      <c r="AO140">
        <v>489.25</v>
      </c>
      <c r="AP140">
        <v>434.83</v>
      </c>
      <c r="AQ140">
        <v>338.42</v>
      </c>
      <c r="AR140">
        <v>300.54000000000002</v>
      </c>
      <c r="AS140">
        <v>267.66000000000003</v>
      </c>
      <c r="AT140" s="12"/>
    </row>
    <row r="141" spans="1:48" x14ac:dyDescent="0.2">
      <c r="A141" t="s">
        <v>1249</v>
      </c>
      <c r="B141" t="s">
        <v>379</v>
      </c>
      <c r="C141" s="5">
        <v>1626844122.8</v>
      </c>
      <c r="D141" s="18" t="s">
        <v>46</v>
      </c>
      <c r="E141" s="3" t="s">
        <v>46</v>
      </c>
      <c r="F141" s="3" t="s">
        <v>48</v>
      </c>
      <c r="G141" s="4" t="s">
        <v>384</v>
      </c>
      <c r="H141" s="23" t="s">
        <v>385</v>
      </c>
      <c r="I141" s="23" t="s">
        <v>1261</v>
      </c>
      <c r="J141" s="23" t="s">
        <v>42</v>
      </c>
      <c r="K141" s="21" t="s">
        <v>27</v>
      </c>
      <c r="L141" s="21">
        <v>40330</v>
      </c>
      <c r="M141" s="22">
        <v>2010</v>
      </c>
      <c r="N141">
        <v>0</v>
      </c>
      <c r="O141">
        <v>0</v>
      </c>
      <c r="P141">
        <v>0</v>
      </c>
      <c r="Q141">
        <v>41</v>
      </c>
      <c r="R141">
        <v>554</v>
      </c>
      <c r="S141">
        <v>1220</v>
      </c>
      <c r="T141">
        <v>1763</v>
      </c>
      <c r="U141">
        <v>2251</v>
      </c>
      <c r="V141">
        <v>2717</v>
      </c>
      <c r="W141">
        <v>3163.99</v>
      </c>
      <c r="X141">
        <v>3542.94</v>
      </c>
      <c r="Y141">
        <v>4077</v>
      </c>
      <c r="Z141">
        <v>4607</v>
      </c>
      <c r="AA141">
        <v>4662</v>
      </c>
      <c r="AB141">
        <v>5266.6</v>
      </c>
      <c r="AC141">
        <v>5616.41</v>
      </c>
      <c r="AD141">
        <v>5871.61</v>
      </c>
      <c r="AE141">
        <v>6057.81</v>
      </c>
      <c r="AF141">
        <v>5609.01</v>
      </c>
      <c r="AG141">
        <v>4874.9399999999996</v>
      </c>
      <c r="AH141">
        <v>4191.67</v>
      </c>
      <c r="AI141">
        <v>3670.19</v>
      </c>
      <c r="AJ141">
        <v>3275.84</v>
      </c>
      <c r="AK141">
        <v>2974.45</v>
      </c>
      <c r="AL141">
        <v>2523.0100000000002</v>
      </c>
      <c r="AM141">
        <v>2036.3</v>
      </c>
      <c r="AN141">
        <v>2065.12</v>
      </c>
      <c r="AO141">
        <v>1920.78</v>
      </c>
      <c r="AP141">
        <v>1774.13</v>
      </c>
      <c r="AQ141">
        <v>1277.18</v>
      </c>
      <c r="AR141">
        <v>1173.51</v>
      </c>
      <c r="AS141">
        <v>1081.92</v>
      </c>
      <c r="AT141" s="12"/>
    </row>
    <row r="142" spans="1:48" x14ac:dyDescent="0.2">
      <c r="A142" t="s">
        <v>1249</v>
      </c>
      <c r="B142" t="s">
        <v>379</v>
      </c>
      <c r="C142" s="5">
        <v>1626844122.8</v>
      </c>
      <c r="D142" s="18" t="s">
        <v>46</v>
      </c>
      <c r="E142" s="3" t="s">
        <v>46</v>
      </c>
      <c r="F142" s="3" t="s">
        <v>48</v>
      </c>
      <c r="G142" s="4" t="s">
        <v>1195</v>
      </c>
      <c r="H142" s="23" t="s">
        <v>386</v>
      </c>
      <c r="I142" s="23" t="s">
        <v>1262</v>
      </c>
      <c r="J142" s="23" t="s">
        <v>42</v>
      </c>
      <c r="K142" s="21" t="s">
        <v>27</v>
      </c>
      <c r="L142" s="21">
        <v>40330</v>
      </c>
      <c r="M142" s="22">
        <v>2010</v>
      </c>
      <c r="N142">
        <v>0</v>
      </c>
      <c r="O142">
        <v>0</v>
      </c>
      <c r="P142">
        <v>0</v>
      </c>
      <c r="Q142">
        <v>26</v>
      </c>
      <c r="R142">
        <v>130.75</v>
      </c>
      <c r="S142">
        <v>292</v>
      </c>
      <c r="T142">
        <v>462</v>
      </c>
      <c r="U142">
        <v>625</v>
      </c>
      <c r="V142">
        <v>837</v>
      </c>
      <c r="W142">
        <v>1048.98</v>
      </c>
      <c r="X142">
        <v>1271.93</v>
      </c>
      <c r="Y142">
        <v>1500</v>
      </c>
      <c r="Z142">
        <v>1772</v>
      </c>
      <c r="AA142">
        <v>1830</v>
      </c>
      <c r="AB142">
        <v>2150</v>
      </c>
      <c r="AC142">
        <v>2407.2399999999998</v>
      </c>
      <c r="AD142">
        <v>2562.5100000000002</v>
      </c>
      <c r="AE142">
        <v>2690.68</v>
      </c>
      <c r="AF142">
        <v>2543.11</v>
      </c>
      <c r="AG142">
        <v>2251.62</v>
      </c>
      <c r="AH142">
        <v>2001.71</v>
      </c>
      <c r="AI142">
        <v>1772.38</v>
      </c>
      <c r="AJ142">
        <v>1593.08</v>
      </c>
      <c r="AK142">
        <v>1452.84</v>
      </c>
      <c r="AL142">
        <v>1249.94</v>
      </c>
      <c r="AM142">
        <v>1070.24</v>
      </c>
      <c r="AN142">
        <v>1093.45</v>
      </c>
      <c r="AO142">
        <v>1071.45</v>
      </c>
      <c r="AP142">
        <v>1006.64</v>
      </c>
      <c r="AQ142">
        <v>747.52</v>
      </c>
      <c r="AR142">
        <v>701.89</v>
      </c>
      <c r="AS142">
        <v>661.01</v>
      </c>
      <c r="AT142" s="12"/>
    </row>
    <row r="143" spans="1:48" x14ac:dyDescent="0.2">
      <c r="A143" t="s">
        <v>1249</v>
      </c>
      <c r="B143" t="s">
        <v>379</v>
      </c>
      <c r="C143" s="5">
        <v>1626844122.8</v>
      </c>
      <c r="D143" s="18" t="s">
        <v>46</v>
      </c>
      <c r="E143" s="3" t="s">
        <v>46</v>
      </c>
      <c r="F143" s="3" t="s">
        <v>48</v>
      </c>
      <c r="G143" s="4" t="s">
        <v>1196</v>
      </c>
      <c r="H143" s="23" t="s">
        <v>387</v>
      </c>
      <c r="I143" s="23" t="s">
        <v>1263</v>
      </c>
      <c r="J143" s="23" t="s">
        <v>42</v>
      </c>
      <c r="K143" s="21" t="s">
        <v>27</v>
      </c>
      <c r="L143" s="21">
        <v>40330</v>
      </c>
      <c r="M143" s="22">
        <v>2010</v>
      </c>
      <c r="N143">
        <v>0</v>
      </c>
      <c r="O143">
        <v>0</v>
      </c>
      <c r="P143">
        <v>0</v>
      </c>
      <c r="Q143">
        <v>8</v>
      </c>
      <c r="R143">
        <v>343</v>
      </c>
      <c r="S143">
        <v>644</v>
      </c>
      <c r="T143">
        <v>764</v>
      </c>
      <c r="U143">
        <v>857</v>
      </c>
      <c r="V143">
        <v>1006</v>
      </c>
      <c r="W143">
        <v>1115</v>
      </c>
      <c r="X143">
        <v>1157</v>
      </c>
      <c r="Y143">
        <v>1338</v>
      </c>
      <c r="Z143">
        <v>1457</v>
      </c>
      <c r="AA143">
        <v>1405</v>
      </c>
      <c r="AB143">
        <v>1434</v>
      </c>
      <c r="AC143">
        <v>1506.53</v>
      </c>
      <c r="AD143">
        <v>1582.35</v>
      </c>
      <c r="AE143">
        <v>1637.4</v>
      </c>
      <c r="AF143">
        <v>1535.12</v>
      </c>
      <c r="AG143">
        <v>1289.45</v>
      </c>
      <c r="AH143">
        <v>1052.99</v>
      </c>
      <c r="AI143">
        <v>877.31</v>
      </c>
      <c r="AJ143">
        <v>745.76</v>
      </c>
      <c r="AK143">
        <v>651.73</v>
      </c>
      <c r="AL143">
        <v>624.35</v>
      </c>
      <c r="AM143">
        <v>474.23</v>
      </c>
      <c r="AN143">
        <v>449.65</v>
      </c>
      <c r="AO143">
        <v>382.04</v>
      </c>
      <c r="AP143">
        <v>339.01</v>
      </c>
      <c r="AQ143">
        <v>263.49</v>
      </c>
      <c r="AR143">
        <v>233.59</v>
      </c>
      <c r="AS143">
        <v>207.75</v>
      </c>
      <c r="AT143" s="12"/>
    </row>
    <row r="144" spans="1:48" x14ac:dyDescent="0.2">
      <c r="A144" t="s">
        <v>1249</v>
      </c>
      <c r="B144" t="s">
        <v>379</v>
      </c>
      <c r="C144" s="5">
        <v>1626844122.8</v>
      </c>
      <c r="D144" s="18" t="s">
        <v>46</v>
      </c>
      <c r="E144" s="3" t="s">
        <v>46</v>
      </c>
      <c r="F144" s="3" t="s">
        <v>48</v>
      </c>
      <c r="G144" s="4" t="s">
        <v>1197</v>
      </c>
      <c r="H144" s="23" t="s">
        <v>388</v>
      </c>
      <c r="I144" s="23" t="s">
        <v>1264</v>
      </c>
      <c r="J144" s="23" t="s">
        <v>42</v>
      </c>
      <c r="K144" s="21" t="s">
        <v>27</v>
      </c>
      <c r="L144" s="21">
        <v>40330</v>
      </c>
      <c r="M144" s="22">
        <v>2010</v>
      </c>
      <c r="N144">
        <v>0</v>
      </c>
      <c r="O144">
        <v>0</v>
      </c>
      <c r="P144">
        <v>0</v>
      </c>
      <c r="Q144">
        <v>34</v>
      </c>
      <c r="R144">
        <v>473.75</v>
      </c>
      <c r="S144">
        <v>936</v>
      </c>
      <c r="T144">
        <v>1226</v>
      </c>
      <c r="U144">
        <v>1482</v>
      </c>
      <c r="V144">
        <v>1843</v>
      </c>
      <c r="W144">
        <v>2163.98</v>
      </c>
      <c r="X144">
        <v>2428.9299999999998</v>
      </c>
      <c r="Y144">
        <v>2838</v>
      </c>
      <c r="Z144">
        <v>3229</v>
      </c>
      <c r="AA144">
        <v>3235</v>
      </c>
      <c r="AB144">
        <v>3584</v>
      </c>
      <c r="AC144">
        <v>3913.77</v>
      </c>
      <c r="AD144">
        <v>4144.8599999999997</v>
      </c>
      <c r="AE144">
        <v>4328.08</v>
      </c>
      <c r="AF144">
        <v>4078.22</v>
      </c>
      <c r="AG144">
        <v>3541.07</v>
      </c>
      <c r="AH144">
        <v>3054.7</v>
      </c>
      <c r="AI144">
        <v>2649.7</v>
      </c>
      <c r="AJ144">
        <v>2338.84</v>
      </c>
      <c r="AK144">
        <v>2104.5700000000002</v>
      </c>
      <c r="AL144">
        <v>1874.29</v>
      </c>
      <c r="AM144">
        <v>1544.46</v>
      </c>
      <c r="AN144">
        <v>1543.1</v>
      </c>
      <c r="AO144">
        <v>1453.49</v>
      </c>
      <c r="AP144">
        <v>1345.65</v>
      </c>
      <c r="AQ144">
        <v>1011.01</v>
      </c>
      <c r="AR144">
        <v>935.48</v>
      </c>
      <c r="AS144">
        <v>868.76</v>
      </c>
      <c r="AT144" s="12"/>
    </row>
    <row r="145" spans="1:48" ht="16" x14ac:dyDescent="0.2">
      <c r="A145" t="s">
        <v>389</v>
      </c>
      <c r="B145" t="s">
        <v>193</v>
      </c>
      <c r="C145" s="5">
        <v>341789027.31999999</v>
      </c>
      <c r="D145" s="18" t="s">
        <v>78</v>
      </c>
      <c r="E145" s="18" t="s">
        <v>390</v>
      </c>
      <c r="F145" s="3" t="s">
        <v>78</v>
      </c>
      <c r="G145" t="s">
        <v>1198</v>
      </c>
      <c r="H145" s="19" t="s">
        <v>25</v>
      </c>
      <c r="I145" s="19" t="s">
        <v>391</v>
      </c>
      <c r="J145" s="20" t="s">
        <v>5</v>
      </c>
      <c r="K145" s="21" t="s">
        <v>37</v>
      </c>
      <c r="L145" s="21">
        <v>39772</v>
      </c>
      <c r="M145" s="22">
        <v>2008</v>
      </c>
      <c r="N145">
        <v>0</v>
      </c>
      <c r="O145">
        <v>0</v>
      </c>
      <c r="P145">
        <v>13</v>
      </c>
      <c r="Q145">
        <v>31</v>
      </c>
      <c r="R145">
        <v>75</v>
      </c>
      <c r="S145">
        <v>130</v>
      </c>
      <c r="T145">
        <v>186</v>
      </c>
      <c r="U145">
        <v>231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 s="12"/>
    </row>
    <row r="146" spans="1:48" ht="16" x14ac:dyDescent="0.2">
      <c r="A146" t="s">
        <v>389</v>
      </c>
      <c r="B146" t="s">
        <v>193</v>
      </c>
      <c r="C146" s="5">
        <v>341789027.31999999</v>
      </c>
      <c r="D146" s="18" t="s">
        <v>78</v>
      </c>
      <c r="E146" s="18" t="s">
        <v>390</v>
      </c>
      <c r="F146" s="3" t="s">
        <v>78</v>
      </c>
      <c r="G146" t="s">
        <v>1198</v>
      </c>
      <c r="H146" s="19" t="s">
        <v>28</v>
      </c>
      <c r="I146" s="19" t="s">
        <v>392</v>
      </c>
      <c r="J146" s="20" t="s">
        <v>5</v>
      </c>
      <c r="K146" s="21" t="s">
        <v>37</v>
      </c>
      <c r="L146" s="21">
        <v>39772</v>
      </c>
      <c r="M146" s="22">
        <v>2008</v>
      </c>
      <c r="N146">
        <v>0</v>
      </c>
      <c r="O146">
        <v>0</v>
      </c>
      <c r="P146">
        <v>13</v>
      </c>
      <c r="Q146">
        <v>25</v>
      </c>
      <c r="R146">
        <v>32</v>
      </c>
      <c r="S146">
        <v>54</v>
      </c>
      <c r="T146">
        <v>73</v>
      </c>
      <c r="U146">
        <v>91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s="13"/>
      <c r="AU146" s="10"/>
      <c r="AV146" s="10"/>
    </row>
    <row r="147" spans="1:48" x14ac:dyDescent="0.2">
      <c r="A147" t="s">
        <v>389</v>
      </c>
      <c r="B147" t="s">
        <v>193</v>
      </c>
      <c r="C147" s="5">
        <v>341789027.31999999</v>
      </c>
      <c r="D147" s="18" t="s">
        <v>78</v>
      </c>
      <c r="E147" s="18" t="s">
        <v>390</v>
      </c>
      <c r="F147" s="3" t="s">
        <v>110</v>
      </c>
      <c r="G147" t="s">
        <v>1198</v>
      </c>
      <c r="H147" s="19" t="s">
        <v>25</v>
      </c>
      <c r="I147" s="19" t="s">
        <v>393</v>
      </c>
      <c r="J147" s="23" t="s">
        <v>42</v>
      </c>
      <c r="K147" s="21" t="s">
        <v>37</v>
      </c>
      <c r="L147" s="21">
        <v>39772</v>
      </c>
      <c r="M147" s="22">
        <v>2008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366.65</v>
      </c>
      <c r="V147">
        <v>390.56</v>
      </c>
      <c r="W147">
        <v>616.98</v>
      </c>
      <c r="X147">
        <v>843.63</v>
      </c>
      <c r="Y147">
        <v>1174</v>
      </c>
      <c r="Z147">
        <v>1416</v>
      </c>
      <c r="AA147">
        <v>1738</v>
      </c>
      <c r="AB147">
        <v>2016</v>
      </c>
      <c r="AC147">
        <v>2088.9699999999998</v>
      </c>
      <c r="AD147">
        <v>1841.47</v>
      </c>
      <c r="AE147">
        <v>1480.17</v>
      </c>
      <c r="AF147">
        <v>1059.27</v>
      </c>
      <c r="AG147">
        <v>663.06</v>
      </c>
      <c r="AH147">
        <v>435.79</v>
      </c>
      <c r="AI147">
        <v>324.8</v>
      </c>
      <c r="AJ147">
        <v>259.27</v>
      </c>
      <c r="AK147">
        <v>185.32</v>
      </c>
      <c r="AL147">
        <v>118.64</v>
      </c>
      <c r="AM147">
        <v>83.93</v>
      </c>
      <c r="AN147">
        <v>74.09</v>
      </c>
      <c r="AO147">
        <v>65.52</v>
      </c>
      <c r="AP147">
        <v>58.04</v>
      </c>
      <c r="AQ147"/>
      <c r="AR147"/>
      <c r="AS147"/>
      <c r="AT147" s="13"/>
      <c r="AU147" s="10"/>
      <c r="AV147" s="10"/>
    </row>
    <row r="148" spans="1:48" x14ac:dyDescent="0.2">
      <c r="A148" t="s">
        <v>389</v>
      </c>
      <c r="B148" t="s">
        <v>193</v>
      </c>
      <c r="C148" s="5">
        <v>341789027.31999999</v>
      </c>
      <c r="D148" s="18" t="s">
        <v>78</v>
      </c>
      <c r="E148" s="18" t="s">
        <v>390</v>
      </c>
      <c r="F148" s="3" t="s">
        <v>110</v>
      </c>
      <c r="G148" t="s">
        <v>1199</v>
      </c>
      <c r="H148" s="19" t="s">
        <v>28</v>
      </c>
      <c r="I148" s="19" t="s">
        <v>394</v>
      </c>
      <c r="J148" s="23" t="s">
        <v>42</v>
      </c>
      <c r="K148" s="21" t="s">
        <v>37</v>
      </c>
      <c r="L148" s="21">
        <v>39772</v>
      </c>
      <c r="M148" s="22">
        <v>2008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193</v>
      </c>
      <c r="W148">
        <v>310</v>
      </c>
      <c r="X148">
        <v>445.99</v>
      </c>
      <c r="Y148">
        <v>581</v>
      </c>
      <c r="Z148">
        <v>691</v>
      </c>
      <c r="AA148">
        <v>833</v>
      </c>
      <c r="AB148">
        <v>947</v>
      </c>
      <c r="AC148">
        <v>1079</v>
      </c>
      <c r="AD148">
        <v>841.91</v>
      </c>
      <c r="AE148">
        <v>504.39</v>
      </c>
      <c r="AF148">
        <v>317.61</v>
      </c>
      <c r="AG148">
        <v>154.06</v>
      </c>
      <c r="AH148">
        <v>96.41</v>
      </c>
      <c r="AI148">
        <v>67.48</v>
      </c>
      <c r="AJ148">
        <v>59.94</v>
      </c>
      <c r="AK148">
        <v>55.71</v>
      </c>
      <c r="AL148">
        <v>28.55</v>
      </c>
      <c r="AM148">
        <v>20.190000000000001</v>
      </c>
      <c r="AN148">
        <v>17.88</v>
      </c>
      <c r="AO148">
        <v>15.86</v>
      </c>
      <c r="AP148">
        <v>14.09</v>
      </c>
      <c r="AQ148"/>
      <c r="AR148"/>
      <c r="AS148"/>
      <c r="AT148" s="13"/>
      <c r="AU148" s="10"/>
      <c r="AV148" s="10"/>
    </row>
    <row r="149" spans="1:48" x14ac:dyDescent="0.2">
      <c r="A149" s="3" t="s">
        <v>395</v>
      </c>
      <c r="B149" s="3" t="s">
        <v>396</v>
      </c>
      <c r="C149" s="7">
        <v>390574112.48000002</v>
      </c>
      <c r="D149" s="18" t="s">
        <v>46</v>
      </c>
      <c r="E149" s="3" t="s">
        <v>46</v>
      </c>
      <c r="F149" s="3" t="s">
        <v>48</v>
      </c>
      <c r="G149" s="4" t="s">
        <v>397</v>
      </c>
      <c r="H149" s="19" t="s">
        <v>25</v>
      </c>
      <c r="I149" s="19" t="s">
        <v>398</v>
      </c>
      <c r="J149" s="23" t="s">
        <v>42</v>
      </c>
      <c r="K149" s="21" t="s">
        <v>27</v>
      </c>
      <c r="L149" s="21">
        <v>42243</v>
      </c>
      <c r="M149" s="22">
        <v>2015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8.76</v>
      </c>
      <c r="W149">
        <v>141</v>
      </c>
      <c r="X149">
        <v>319</v>
      </c>
      <c r="Y149">
        <v>550</v>
      </c>
      <c r="Z149">
        <v>661</v>
      </c>
      <c r="AA149">
        <v>887</v>
      </c>
      <c r="AB149">
        <v>1117</v>
      </c>
      <c r="AC149">
        <v>1290.9100000000001</v>
      </c>
      <c r="AD149">
        <v>1481.08</v>
      </c>
      <c r="AE149">
        <v>1637.51</v>
      </c>
      <c r="AF149">
        <v>1786.9</v>
      </c>
      <c r="AG149">
        <v>1930.34</v>
      </c>
      <c r="AH149">
        <v>2112.21</v>
      </c>
      <c r="AI149">
        <v>2224.34</v>
      </c>
      <c r="AJ149">
        <v>2279.41</v>
      </c>
      <c r="AK149">
        <v>2188.85</v>
      </c>
      <c r="AL149">
        <v>1870.04</v>
      </c>
      <c r="AM149">
        <v>1757.49</v>
      </c>
      <c r="AN149">
        <v>1604.52</v>
      </c>
      <c r="AO149">
        <v>1090.06</v>
      </c>
      <c r="AP149">
        <v>957.18</v>
      </c>
      <c r="AQ149">
        <v>719.45</v>
      </c>
      <c r="AR149">
        <v>629.96</v>
      </c>
      <c r="AS149">
        <v>554.67999999999995</v>
      </c>
      <c r="AT149" s="12"/>
    </row>
    <row r="150" spans="1:48" x14ac:dyDescent="0.2">
      <c r="A150" s="3" t="s">
        <v>395</v>
      </c>
      <c r="B150" s="3" t="s">
        <v>396</v>
      </c>
      <c r="C150" s="7">
        <v>390574112.48000002</v>
      </c>
      <c r="D150" s="18" t="s">
        <v>46</v>
      </c>
      <c r="E150" s="3" t="s">
        <v>46</v>
      </c>
      <c r="F150" s="3" t="s">
        <v>48</v>
      </c>
      <c r="G150" s="4" t="s">
        <v>1200</v>
      </c>
      <c r="H150" s="19" t="s">
        <v>28</v>
      </c>
      <c r="I150" s="19" t="s">
        <v>399</v>
      </c>
      <c r="J150" s="23" t="s">
        <v>42</v>
      </c>
      <c r="K150" s="21" t="s">
        <v>27</v>
      </c>
      <c r="L150" s="21">
        <v>42243</v>
      </c>
      <c r="M150" s="22">
        <v>2015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6.54</v>
      </c>
      <c r="W150">
        <v>101</v>
      </c>
      <c r="X150">
        <v>225</v>
      </c>
      <c r="Y150">
        <v>358</v>
      </c>
      <c r="Z150">
        <v>376</v>
      </c>
      <c r="AA150">
        <v>459</v>
      </c>
      <c r="AB150">
        <v>557</v>
      </c>
      <c r="AC150">
        <v>617.16</v>
      </c>
      <c r="AD150">
        <v>725.53</v>
      </c>
      <c r="AE150">
        <v>800.93</v>
      </c>
      <c r="AF150">
        <v>885.17</v>
      </c>
      <c r="AG150">
        <v>970.67</v>
      </c>
      <c r="AH150">
        <v>1090.3599999999999</v>
      </c>
      <c r="AI150">
        <v>1176.6400000000001</v>
      </c>
      <c r="AJ150">
        <v>1245.49</v>
      </c>
      <c r="AK150">
        <v>1196.8800000000001</v>
      </c>
      <c r="AL150">
        <v>964.79</v>
      </c>
      <c r="AM150">
        <v>1039.23</v>
      </c>
      <c r="AN150">
        <v>778.57</v>
      </c>
      <c r="AO150">
        <v>580.09</v>
      </c>
      <c r="AP150">
        <v>510.71</v>
      </c>
      <c r="AQ150">
        <v>349.11</v>
      </c>
      <c r="AR150">
        <v>305.83999999999997</v>
      </c>
      <c r="AS150">
        <v>269.41000000000003</v>
      </c>
      <c r="AT150" s="12"/>
    </row>
    <row r="151" spans="1:48" ht="16" x14ac:dyDescent="0.2">
      <c r="A151" s="3" t="s">
        <v>400</v>
      </c>
      <c r="B151" s="3" t="s">
        <v>401</v>
      </c>
      <c r="C151" s="7">
        <v>358159996.5</v>
      </c>
      <c r="D151" s="18" t="s">
        <v>402</v>
      </c>
      <c r="E151" s="3" t="s">
        <v>403</v>
      </c>
      <c r="F151" s="3" t="s">
        <v>404</v>
      </c>
      <c r="G151" s="4" t="s">
        <v>400</v>
      </c>
      <c r="H151" s="19" t="s">
        <v>35</v>
      </c>
      <c r="I151" s="19" t="s">
        <v>405</v>
      </c>
      <c r="J151" s="20" t="s">
        <v>6</v>
      </c>
      <c r="K151" s="21" t="s">
        <v>37</v>
      </c>
      <c r="L151" s="21">
        <v>42195</v>
      </c>
      <c r="M151" s="22">
        <v>2015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29.8</v>
      </c>
      <c r="X151">
        <v>47.3</v>
      </c>
      <c r="Y151">
        <v>69.5</v>
      </c>
      <c r="Z151">
        <v>89.8</v>
      </c>
      <c r="AA151">
        <v>104.6</v>
      </c>
      <c r="AB151">
        <v>121.07</v>
      </c>
      <c r="AC151">
        <v>161.55000000000001</v>
      </c>
      <c r="AD151">
        <v>189.61</v>
      </c>
      <c r="AE151">
        <v>223.09</v>
      </c>
      <c r="AF151">
        <v>255.67</v>
      </c>
      <c r="AG151">
        <v>286.11</v>
      </c>
      <c r="AH151">
        <v>314.35000000000002</v>
      </c>
      <c r="AI151">
        <v>326.25</v>
      </c>
      <c r="AJ151">
        <v>217.28</v>
      </c>
      <c r="AK151">
        <v>125.72</v>
      </c>
      <c r="AL151">
        <v>66.25</v>
      </c>
      <c r="AM151">
        <v>30.5</v>
      </c>
      <c r="AN151">
        <v>16.850000000000001</v>
      </c>
      <c r="AO151">
        <v>10.8</v>
      </c>
      <c r="AP151"/>
      <c r="AQ151"/>
      <c r="AR151"/>
      <c r="AS151"/>
      <c r="AT151" s="12"/>
    </row>
    <row r="152" spans="1:48" ht="16" x14ac:dyDescent="0.2">
      <c r="A152" s="3" t="s">
        <v>400</v>
      </c>
      <c r="B152" s="3" t="s">
        <v>401</v>
      </c>
      <c r="C152" s="7">
        <v>358159996.5</v>
      </c>
      <c r="D152" s="18" t="s">
        <v>402</v>
      </c>
      <c r="E152" s="3" t="s">
        <v>403</v>
      </c>
      <c r="F152" s="3" t="s">
        <v>404</v>
      </c>
      <c r="G152" s="4" t="s">
        <v>1201</v>
      </c>
      <c r="H152" s="19" t="s">
        <v>136</v>
      </c>
      <c r="I152" s="19" t="s">
        <v>406</v>
      </c>
      <c r="J152" s="20" t="s">
        <v>6</v>
      </c>
      <c r="K152" s="21" t="s">
        <v>37</v>
      </c>
      <c r="L152" s="21">
        <v>42195</v>
      </c>
      <c r="M152" s="22">
        <v>2015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29.8</v>
      </c>
      <c r="X152">
        <v>47.3</v>
      </c>
      <c r="Y152">
        <v>66.400000000000006</v>
      </c>
      <c r="Z152">
        <v>80.900000000000006</v>
      </c>
      <c r="AA152">
        <v>92</v>
      </c>
      <c r="AB152">
        <v>106.8</v>
      </c>
      <c r="AC152">
        <v>143.31</v>
      </c>
      <c r="AD152">
        <v>174.39</v>
      </c>
      <c r="AE152">
        <v>212.1</v>
      </c>
      <c r="AF152">
        <v>248.44</v>
      </c>
      <c r="AG152">
        <v>281.92</v>
      </c>
      <c r="AH152">
        <v>360.07</v>
      </c>
      <c r="AI152">
        <v>390.82</v>
      </c>
      <c r="AJ152">
        <v>239.34</v>
      </c>
      <c r="AK152">
        <v>139.41999999999999</v>
      </c>
      <c r="AL152">
        <v>69.680000000000007</v>
      </c>
      <c r="AM152">
        <v>34.6</v>
      </c>
      <c r="AN152">
        <v>17.3</v>
      </c>
      <c r="AO152"/>
      <c r="AP152"/>
      <c r="AQ152"/>
      <c r="AR152"/>
      <c r="AS152"/>
      <c r="AT152" s="12"/>
    </row>
    <row r="153" spans="1:48" ht="16" x14ac:dyDescent="0.2">
      <c r="A153" s="3" t="s">
        <v>400</v>
      </c>
      <c r="B153" s="3" t="s">
        <v>401</v>
      </c>
      <c r="C153" s="7">
        <v>358159996.5</v>
      </c>
      <c r="D153" s="18" t="s">
        <v>402</v>
      </c>
      <c r="E153" s="3" t="s">
        <v>403</v>
      </c>
      <c r="F153" s="3" t="s">
        <v>404</v>
      </c>
      <c r="G153" s="4" t="s">
        <v>1202</v>
      </c>
      <c r="H153" s="19" t="s">
        <v>136</v>
      </c>
      <c r="I153" s="19" t="s">
        <v>407</v>
      </c>
      <c r="J153" s="20" t="s">
        <v>6</v>
      </c>
      <c r="K153" s="21" t="s">
        <v>37</v>
      </c>
      <c r="L153" s="21">
        <v>42195</v>
      </c>
      <c r="M153" s="22">
        <v>2015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2.9</v>
      </c>
      <c r="Z153">
        <v>8.3000000000000007</v>
      </c>
      <c r="AA153">
        <v>11.9</v>
      </c>
      <c r="AB153">
        <v>13</v>
      </c>
      <c r="AC153">
        <v>13.62</v>
      </c>
      <c r="AD153">
        <v>14.11</v>
      </c>
      <c r="AE153">
        <v>15.21</v>
      </c>
      <c r="AF153">
        <v>16.18</v>
      </c>
      <c r="AG153">
        <v>17.399999999999999</v>
      </c>
      <c r="AH153">
        <v>15.01</v>
      </c>
      <c r="AI153">
        <v>11.91</v>
      </c>
      <c r="AJ153">
        <v>9.48</v>
      </c>
      <c r="AK153">
        <v>8.23</v>
      </c>
      <c r="AL153">
        <v>7.16</v>
      </c>
      <c r="AM153">
        <v>4.3499999999999996</v>
      </c>
      <c r="AN153">
        <v>3.75</v>
      </c>
      <c r="AO153">
        <v>6.4</v>
      </c>
      <c r="AP153"/>
      <c r="AQ153"/>
      <c r="AR153"/>
      <c r="AS153"/>
      <c r="AT153" s="12"/>
    </row>
    <row r="154" spans="1:48" ht="16" x14ac:dyDescent="0.2">
      <c r="A154" s="3" t="s">
        <v>400</v>
      </c>
      <c r="B154" s="3" t="s">
        <v>401</v>
      </c>
      <c r="C154" s="7">
        <v>358159996.5</v>
      </c>
      <c r="D154" s="18" t="s">
        <v>402</v>
      </c>
      <c r="E154" s="3" t="s">
        <v>403</v>
      </c>
      <c r="F154" s="3" t="s">
        <v>404</v>
      </c>
      <c r="G154" s="4" t="s">
        <v>1203</v>
      </c>
      <c r="H154" s="19" t="s">
        <v>136</v>
      </c>
      <c r="I154" s="19" t="s">
        <v>408</v>
      </c>
      <c r="J154" s="20" t="s">
        <v>6</v>
      </c>
      <c r="K154" s="21" t="s">
        <v>37</v>
      </c>
      <c r="L154" s="21">
        <v>42195</v>
      </c>
      <c r="M154" s="22">
        <v>2015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0.2</v>
      </c>
      <c r="Z154">
        <v>0.6</v>
      </c>
      <c r="AA154">
        <v>0.7</v>
      </c>
      <c r="AB154">
        <v>1.26</v>
      </c>
      <c r="AC154">
        <v>2.68</v>
      </c>
      <c r="AD154">
        <v>3.75</v>
      </c>
      <c r="AE154">
        <v>4.83</v>
      </c>
      <c r="AF154">
        <v>5.85</v>
      </c>
      <c r="AG154">
        <v>6.64</v>
      </c>
      <c r="AH154">
        <v>3.75</v>
      </c>
      <c r="AI154">
        <v>3.98</v>
      </c>
      <c r="AJ154">
        <v>3.32</v>
      </c>
      <c r="AK154">
        <v>2.27</v>
      </c>
      <c r="AL154">
        <v>1.64</v>
      </c>
      <c r="AM154">
        <v>0.4</v>
      </c>
      <c r="AN154">
        <v>0.2</v>
      </c>
      <c r="AO154"/>
      <c r="AP154"/>
      <c r="AQ154"/>
      <c r="AR154"/>
      <c r="AS154"/>
      <c r="AT154" s="12"/>
    </row>
    <row r="155" spans="1:48" x14ac:dyDescent="0.2">
      <c r="A155" s="3" t="s">
        <v>409</v>
      </c>
      <c r="B155" t="s">
        <v>410</v>
      </c>
      <c r="C155" s="5">
        <v>191260329.12</v>
      </c>
      <c r="D155" s="18" t="s">
        <v>204</v>
      </c>
      <c r="E155" s="18" t="s">
        <v>411</v>
      </c>
      <c r="F155" s="3" t="s">
        <v>205</v>
      </c>
      <c r="G155" s="4" t="s">
        <v>412</v>
      </c>
      <c r="H155" s="19" t="s">
        <v>25</v>
      </c>
      <c r="I155" s="19" t="s">
        <v>413</v>
      </c>
      <c r="J155" s="23" t="s">
        <v>42</v>
      </c>
      <c r="K155" s="21" t="s">
        <v>37</v>
      </c>
      <c r="L155" s="21">
        <v>43693</v>
      </c>
      <c r="M155" s="22">
        <v>2019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47</v>
      </c>
      <c r="AA155">
        <v>731</v>
      </c>
      <c r="AB155">
        <v>1650.11</v>
      </c>
      <c r="AC155">
        <v>2592.58</v>
      </c>
      <c r="AD155">
        <v>3796.89</v>
      </c>
      <c r="AE155">
        <v>5052.04</v>
      </c>
      <c r="AF155">
        <v>6248.01</v>
      </c>
      <c r="AG155">
        <v>7062.21</v>
      </c>
      <c r="AH155">
        <v>7605.88</v>
      </c>
      <c r="AI155">
        <v>8061.5</v>
      </c>
      <c r="AJ155">
        <v>8450.06</v>
      </c>
      <c r="AK155">
        <v>8773.07</v>
      </c>
      <c r="AL155">
        <v>8574</v>
      </c>
      <c r="AM155">
        <v>8205.1</v>
      </c>
      <c r="AN155">
        <v>6043.71</v>
      </c>
      <c r="AO155">
        <v>3606.84</v>
      </c>
      <c r="AP155">
        <v>1803.42</v>
      </c>
      <c r="AQ155"/>
      <c r="AR155"/>
      <c r="AS155"/>
      <c r="AT155" s="12"/>
    </row>
    <row r="156" spans="1:48" x14ac:dyDescent="0.2">
      <c r="A156" s="3" t="s">
        <v>409</v>
      </c>
      <c r="B156" t="s">
        <v>410</v>
      </c>
      <c r="C156" s="5">
        <v>191260329.12</v>
      </c>
      <c r="D156" s="18" t="s">
        <v>204</v>
      </c>
      <c r="E156" s="18" t="s">
        <v>411</v>
      </c>
      <c r="F156" s="3" t="s">
        <v>205</v>
      </c>
      <c r="G156" s="4" t="s">
        <v>1204</v>
      </c>
      <c r="H156" s="19" t="s">
        <v>28</v>
      </c>
      <c r="I156" s="19" t="s">
        <v>414</v>
      </c>
      <c r="J156" s="23" t="s">
        <v>42</v>
      </c>
      <c r="K156" s="21" t="s">
        <v>37</v>
      </c>
      <c r="L156" s="21">
        <v>43693</v>
      </c>
      <c r="M156" s="22">
        <v>2019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47</v>
      </c>
      <c r="AA156">
        <v>651.72</v>
      </c>
      <c r="AB156">
        <v>1271</v>
      </c>
      <c r="AC156">
        <v>1842.96</v>
      </c>
      <c r="AD156">
        <v>2651.35</v>
      </c>
      <c r="AE156">
        <v>3439.1</v>
      </c>
      <c r="AF156">
        <v>4181.58</v>
      </c>
      <c r="AG156">
        <v>4708.75</v>
      </c>
      <c r="AH156">
        <v>5036.8</v>
      </c>
      <c r="AI156">
        <v>5418.58</v>
      </c>
      <c r="AJ156">
        <v>5860.81</v>
      </c>
      <c r="AK156">
        <v>6099.36</v>
      </c>
      <c r="AL156">
        <v>5999.37</v>
      </c>
      <c r="AM156">
        <v>5796.93</v>
      </c>
      <c r="AN156">
        <v>4237.42</v>
      </c>
      <c r="AO156">
        <v>1917.69</v>
      </c>
      <c r="AP156">
        <v>958.85</v>
      </c>
      <c r="AQ156"/>
      <c r="AR156"/>
      <c r="AS156"/>
      <c r="AT156" s="12"/>
    </row>
    <row r="157" spans="1:48" x14ac:dyDescent="0.2">
      <c r="A157" t="s">
        <v>415</v>
      </c>
      <c r="B157" t="s">
        <v>416</v>
      </c>
      <c r="C157" s="5">
        <v>359631479.33999997</v>
      </c>
      <c r="D157" s="18" t="s">
        <v>417</v>
      </c>
      <c r="E157" s="3" t="s">
        <v>116</v>
      </c>
      <c r="F157" s="3" t="s">
        <v>116</v>
      </c>
      <c r="G157" s="4" t="s">
        <v>1205</v>
      </c>
      <c r="H157" s="19" t="s">
        <v>25</v>
      </c>
      <c r="I157" s="19" t="s">
        <v>418</v>
      </c>
      <c r="J157" s="23" t="s">
        <v>42</v>
      </c>
      <c r="K157" s="21" t="s">
        <v>27</v>
      </c>
      <c r="L157" s="21">
        <v>39927</v>
      </c>
      <c r="M157" s="22">
        <v>2009</v>
      </c>
      <c r="N157">
        <v>0</v>
      </c>
      <c r="O157">
        <v>0</v>
      </c>
      <c r="P157">
        <v>113</v>
      </c>
      <c r="Q157">
        <v>226</v>
      </c>
      <c r="R157">
        <v>410</v>
      </c>
      <c r="S157">
        <v>606.88</v>
      </c>
      <c r="T157">
        <v>932</v>
      </c>
      <c r="U157">
        <v>1187</v>
      </c>
      <c r="V157">
        <v>1327.99</v>
      </c>
      <c r="W157">
        <v>1745</v>
      </c>
      <c r="X157">
        <v>1833</v>
      </c>
      <c r="Y157">
        <v>2083.9899999999998</v>
      </c>
      <c r="Z157">
        <v>2187.98</v>
      </c>
      <c r="AA157">
        <v>2243.04</v>
      </c>
      <c r="AB157">
        <v>2275.17</v>
      </c>
      <c r="AC157">
        <v>2222.61</v>
      </c>
      <c r="AD157">
        <v>2235.61</v>
      </c>
      <c r="AE157">
        <v>2112.13</v>
      </c>
      <c r="AF157">
        <v>1704.92</v>
      </c>
      <c r="AG157">
        <v>1430.24</v>
      </c>
      <c r="AH157">
        <v>1214.54</v>
      </c>
      <c r="AI157">
        <v>1033.3399999999999</v>
      </c>
      <c r="AJ157">
        <v>855.1</v>
      </c>
      <c r="AK157">
        <v>720.15</v>
      </c>
      <c r="AL157">
        <v>589.1</v>
      </c>
      <c r="AM157">
        <v>522.41</v>
      </c>
      <c r="AN157">
        <v>440.25</v>
      </c>
      <c r="AO157">
        <v>103.63</v>
      </c>
      <c r="AP157">
        <v>72.540000000000006</v>
      </c>
      <c r="AQ157"/>
      <c r="AR157"/>
      <c r="AS157"/>
      <c r="AT157" s="12"/>
    </row>
    <row r="158" spans="1:48" x14ac:dyDescent="0.2">
      <c r="A158" t="s">
        <v>415</v>
      </c>
      <c r="B158" t="s">
        <v>416</v>
      </c>
      <c r="C158" s="5">
        <v>359631479.33999997</v>
      </c>
      <c r="D158" s="18" t="s">
        <v>417</v>
      </c>
      <c r="E158" s="3" t="s">
        <v>116</v>
      </c>
      <c r="F158" s="3" t="s">
        <v>116</v>
      </c>
      <c r="G158" s="4" t="s">
        <v>1206</v>
      </c>
      <c r="H158" s="19" t="s">
        <v>28</v>
      </c>
      <c r="I158" s="19" t="s">
        <v>419</v>
      </c>
      <c r="J158" s="23" t="s">
        <v>42</v>
      </c>
      <c r="K158" s="21" t="s">
        <v>27</v>
      </c>
      <c r="L158" s="21">
        <v>39927</v>
      </c>
      <c r="M158" s="22">
        <v>2009</v>
      </c>
      <c r="N158">
        <v>0</v>
      </c>
      <c r="O158">
        <v>0</v>
      </c>
      <c r="P158">
        <v>96.5</v>
      </c>
      <c r="Q158">
        <v>193</v>
      </c>
      <c r="R158">
        <v>235</v>
      </c>
      <c r="S158">
        <v>292</v>
      </c>
      <c r="T158">
        <v>404</v>
      </c>
      <c r="U158">
        <v>544</v>
      </c>
      <c r="V158">
        <v>729.99</v>
      </c>
      <c r="W158">
        <v>959</v>
      </c>
      <c r="X158">
        <v>954</v>
      </c>
      <c r="Y158">
        <v>1051.02</v>
      </c>
      <c r="Z158">
        <v>1158.92</v>
      </c>
      <c r="AA158">
        <v>1154.98</v>
      </c>
      <c r="AB158">
        <v>1127.02</v>
      </c>
      <c r="AC158">
        <v>1182.94</v>
      </c>
      <c r="AD158">
        <v>1208.94</v>
      </c>
      <c r="AE158">
        <v>1126.5899999999999</v>
      </c>
      <c r="AF158">
        <v>934.22</v>
      </c>
      <c r="AG158">
        <v>805.68</v>
      </c>
      <c r="AH158">
        <v>695.19</v>
      </c>
      <c r="AI158">
        <v>597.22</v>
      </c>
      <c r="AJ158">
        <v>519.32000000000005</v>
      </c>
      <c r="AK158">
        <v>441.52</v>
      </c>
      <c r="AL158">
        <v>330.15</v>
      </c>
      <c r="AM158">
        <v>299.02</v>
      </c>
      <c r="AN158">
        <v>263.85000000000002</v>
      </c>
      <c r="AO158">
        <v>52.38</v>
      </c>
      <c r="AP158">
        <v>36.67</v>
      </c>
      <c r="AQ158"/>
      <c r="AR158"/>
      <c r="AS158"/>
      <c r="AT158" s="12"/>
    </row>
    <row r="159" spans="1:48" x14ac:dyDescent="0.2">
      <c r="A159" s="3" t="s">
        <v>420</v>
      </c>
      <c r="B159" s="3" t="s">
        <v>1207</v>
      </c>
      <c r="C159" s="8">
        <v>191618646.94999999</v>
      </c>
      <c r="D159" t="s">
        <v>411</v>
      </c>
      <c r="E159" t="s">
        <v>411</v>
      </c>
      <c r="F159" s="3" t="s">
        <v>205</v>
      </c>
      <c r="G159" t="s">
        <v>421</v>
      </c>
      <c r="H159" s="19" t="s">
        <v>25</v>
      </c>
      <c r="I159" s="19" t="s">
        <v>422</v>
      </c>
      <c r="J159" s="23" t="s">
        <v>42</v>
      </c>
      <c r="K159" s="19" t="s">
        <v>27</v>
      </c>
      <c r="L159" s="21">
        <v>43578</v>
      </c>
      <c r="M159" s="22">
        <v>2019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354.33</v>
      </c>
      <c r="AA159">
        <v>1589.64</v>
      </c>
      <c r="AB159">
        <v>2939</v>
      </c>
      <c r="AC159">
        <v>5101.12</v>
      </c>
      <c r="AD159">
        <v>6544.36</v>
      </c>
      <c r="AE159">
        <v>7889.21</v>
      </c>
      <c r="AF159">
        <v>8979.16</v>
      </c>
      <c r="AG159">
        <v>9935.76</v>
      </c>
      <c r="AH159">
        <v>10722.94</v>
      </c>
      <c r="AI159">
        <v>11424.58</v>
      </c>
      <c r="AJ159">
        <v>12155.85</v>
      </c>
      <c r="AK159">
        <v>12622.91</v>
      </c>
      <c r="AL159">
        <v>13014.16</v>
      </c>
      <c r="AM159">
        <v>12832.28</v>
      </c>
      <c r="AN159">
        <v>10052.09</v>
      </c>
      <c r="AO159">
        <v>8042.12</v>
      </c>
      <c r="AP159">
        <v>7311.49</v>
      </c>
      <c r="AQ159">
        <v>2386.71</v>
      </c>
      <c r="AR159">
        <v>1670.7</v>
      </c>
      <c r="AS159">
        <v>1169.49</v>
      </c>
      <c r="AT159" s="13"/>
      <c r="AU159" s="10"/>
      <c r="AV159" s="10"/>
    </row>
    <row r="160" spans="1:48" x14ac:dyDescent="0.2">
      <c r="A160" s="3" t="s">
        <v>420</v>
      </c>
      <c r="B160" s="3" t="s">
        <v>1207</v>
      </c>
      <c r="C160" s="8">
        <v>191618646.94999999</v>
      </c>
      <c r="D160" t="s">
        <v>411</v>
      </c>
      <c r="E160" t="s">
        <v>411</v>
      </c>
      <c r="F160" s="3" t="s">
        <v>205</v>
      </c>
      <c r="G160" t="s">
        <v>1208</v>
      </c>
      <c r="H160" s="19" t="s">
        <v>28</v>
      </c>
      <c r="I160" s="19" t="s">
        <v>423</v>
      </c>
      <c r="J160" s="23" t="s">
        <v>42</v>
      </c>
      <c r="K160" s="19" t="s">
        <v>27</v>
      </c>
      <c r="L160" s="21">
        <v>43578</v>
      </c>
      <c r="M160" s="22">
        <v>2019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311</v>
      </c>
      <c r="AA160">
        <v>1383.01</v>
      </c>
      <c r="AB160">
        <v>2486</v>
      </c>
      <c r="AC160">
        <v>4404.8900000000003</v>
      </c>
      <c r="AD160">
        <v>5582.62</v>
      </c>
      <c r="AE160">
        <v>6629.22</v>
      </c>
      <c r="AF160">
        <v>7464.11</v>
      </c>
      <c r="AG160">
        <v>8173.65</v>
      </c>
      <c r="AH160">
        <v>8792.69</v>
      </c>
      <c r="AI160">
        <v>9308.64</v>
      </c>
      <c r="AJ160">
        <v>9864.5400000000009</v>
      </c>
      <c r="AK160">
        <v>10218.299999999999</v>
      </c>
      <c r="AL160">
        <v>10654.27</v>
      </c>
      <c r="AM160">
        <v>10627.83</v>
      </c>
      <c r="AN160">
        <v>8550.58</v>
      </c>
      <c r="AO160">
        <v>7033.24</v>
      </c>
      <c r="AP160">
        <v>6365.99</v>
      </c>
      <c r="AQ160">
        <v>2179.6999999999998</v>
      </c>
      <c r="AR160">
        <v>1525.79</v>
      </c>
      <c r="AS160">
        <v>1068.05</v>
      </c>
      <c r="AT160" s="13"/>
      <c r="AU160" s="10"/>
      <c r="AV160" s="10"/>
    </row>
    <row r="161" spans="1:46" x14ac:dyDescent="0.2">
      <c r="A161" s="3" t="s">
        <v>424</v>
      </c>
      <c r="B161" s="3" t="s">
        <v>425</v>
      </c>
      <c r="C161" s="7">
        <v>1106356248.4000001</v>
      </c>
      <c r="D161" s="18" t="s">
        <v>417</v>
      </c>
      <c r="E161" s="3" t="s">
        <v>116</v>
      </c>
      <c r="F161" s="3" t="s">
        <v>116</v>
      </c>
      <c r="G161" s="4" t="s">
        <v>1209</v>
      </c>
      <c r="H161" s="19" t="s">
        <v>25</v>
      </c>
      <c r="I161" s="19" t="s">
        <v>426</v>
      </c>
      <c r="J161" s="23" t="s">
        <v>42</v>
      </c>
      <c r="K161" s="21" t="s">
        <v>27</v>
      </c>
      <c r="L161" s="21">
        <v>40081</v>
      </c>
      <c r="M161" s="22">
        <v>2009</v>
      </c>
      <c r="N161">
        <v>0</v>
      </c>
      <c r="O161">
        <v>0</v>
      </c>
      <c r="P161">
        <v>0</v>
      </c>
      <c r="Q161">
        <v>393</v>
      </c>
      <c r="R161">
        <v>738</v>
      </c>
      <c r="S161">
        <v>1024.8800000000001</v>
      </c>
      <c r="T161">
        <v>1504</v>
      </c>
      <c r="U161">
        <v>2071.6</v>
      </c>
      <c r="V161">
        <v>2474</v>
      </c>
      <c r="W161">
        <v>3232</v>
      </c>
      <c r="X161">
        <v>4009.42</v>
      </c>
      <c r="Y161">
        <v>5155.99</v>
      </c>
      <c r="Z161">
        <v>6360.94</v>
      </c>
      <c r="AA161">
        <v>7706.86</v>
      </c>
      <c r="AB161">
        <v>9133.75</v>
      </c>
      <c r="AC161">
        <v>9830.41</v>
      </c>
      <c r="AD161">
        <v>10160.89</v>
      </c>
      <c r="AE161">
        <v>7980.63</v>
      </c>
      <c r="AF161">
        <v>6033.36</v>
      </c>
      <c r="AG161">
        <v>4632.7299999999996</v>
      </c>
      <c r="AH161">
        <v>3676.47</v>
      </c>
      <c r="AI161">
        <v>3028.73</v>
      </c>
      <c r="AJ161">
        <v>2250.5100000000002</v>
      </c>
      <c r="AK161">
        <v>1896.22</v>
      </c>
      <c r="AL161">
        <v>1662.83</v>
      </c>
      <c r="AM161">
        <v>1122.95</v>
      </c>
      <c r="AN161">
        <v>1373.77</v>
      </c>
      <c r="AO161"/>
      <c r="AP161"/>
      <c r="AQ161"/>
      <c r="AR161"/>
      <c r="AS161"/>
      <c r="AT161" s="12"/>
    </row>
    <row r="162" spans="1:46" x14ac:dyDescent="0.2">
      <c r="A162" s="3" t="s">
        <v>424</v>
      </c>
      <c r="B162" s="3" t="s">
        <v>425</v>
      </c>
      <c r="C162" s="7">
        <v>1106356248.4000001</v>
      </c>
      <c r="D162" s="18" t="s">
        <v>417</v>
      </c>
      <c r="E162" s="3" t="s">
        <v>116</v>
      </c>
      <c r="F162" s="3" t="s">
        <v>116</v>
      </c>
      <c r="G162" s="4" t="s">
        <v>1210</v>
      </c>
      <c r="H162" s="19" t="s">
        <v>28</v>
      </c>
      <c r="I162" s="19" t="s">
        <v>427</v>
      </c>
      <c r="J162" s="23" t="s">
        <v>42</v>
      </c>
      <c r="K162" s="21" t="s">
        <v>27</v>
      </c>
      <c r="L162" s="21">
        <v>40081</v>
      </c>
      <c r="M162" s="22">
        <v>2009</v>
      </c>
      <c r="N162">
        <v>0</v>
      </c>
      <c r="O162">
        <v>0</v>
      </c>
      <c r="P162">
        <v>0</v>
      </c>
      <c r="Q162">
        <v>235.8</v>
      </c>
      <c r="R162">
        <v>442.8</v>
      </c>
      <c r="S162">
        <v>627</v>
      </c>
      <c r="T162">
        <v>957</v>
      </c>
      <c r="U162">
        <v>1334</v>
      </c>
      <c r="V162">
        <v>1677</v>
      </c>
      <c r="W162">
        <v>2263</v>
      </c>
      <c r="X162">
        <v>2765.46</v>
      </c>
      <c r="Y162">
        <v>3469</v>
      </c>
      <c r="Z162">
        <v>4345.99</v>
      </c>
      <c r="AA162">
        <v>5239.91</v>
      </c>
      <c r="AB162">
        <v>5937.81</v>
      </c>
      <c r="AC162">
        <v>6463.29</v>
      </c>
      <c r="AD162">
        <v>6598.45</v>
      </c>
      <c r="AE162">
        <v>4897.34</v>
      </c>
      <c r="AF162">
        <v>3670.7</v>
      </c>
      <c r="AG162">
        <v>2780.15</v>
      </c>
      <c r="AH162">
        <v>2174.9899999999998</v>
      </c>
      <c r="AI162">
        <v>1765.66</v>
      </c>
      <c r="AJ162">
        <v>1256.0999999999999</v>
      </c>
      <c r="AK162">
        <v>1034.0999999999999</v>
      </c>
      <c r="AL162">
        <v>926.1</v>
      </c>
      <c r="AM162">
        <v>555.59</v>
      </c>
      <c r="AN162">
        <v>849.98</v>
      </c>
      <c r="AO162"/>
      <c r="AP162"/>
      <c r="AQ162"/>
      <c r="AR162"/>
      <c r="AS162"/>
      <c r="AT162" s="12"/>
    </row>
    <row r="163" spans="1:46" x14ac:dyDescent="0.2">
      <c r="A163" s="3" t="s">
        <v>428</v>
      </c>
      <c r="B163" s="3" t="s">
        <v>429</v>
      </c>
      <c r="C163" s="7">
        <v>793479171.97000003</v>
      </c>
      <c r="D163" s="18" t="s">
        <v>178</v>
      </c>
      <c r="E163" s="3" t="s">
        <v>84</v>
      </c>
      <c r="F163" s="3" t="s">
        <v>85</v>
      </c>
      <c r="G163" s="4" t="s">
        <v>428</v>
      </c>
      <c r="H163" s="19" t="s">
        <v>25</v>
      </c>
      <c r="I163" s="19" t="s">
        <v>430</v>
      </c>
      <c r="J163" s="23" t="s">
        <v>42</v>
      </c>
      <c r="K163" s="21" t="s">
        <v>37</v>
      </c>
      <c r="L163" s="21">
        <v>42321</v>
      </c>
      <c r="M163" s="22">
        <v>2015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18.75</v>
      </c>
      <c r="W163">
        <v>423</v>
      </c>
      <c r="X163">
        <v>955</v>
      </c>
      <c r="Y163">
        <v>1860</v>
      </c>
      <c r="Z163">
        <v>3188.98</v>
      </c>
      <c r="AA163">
        <v>4328</v>
      </c>
      <c r="AB163">
        <v>5015.33</v>
      </c>
      <c r="AC163">
        <v>5566.04</v>
      </c>
      <c r="AD163">
        <v>6325.01</v>
      </c>
      <c r="AE163">
        <v>6968.48</v>
      </c>
      <c r="AF163">
        <v>7501.93</v>
      </c>
      <c r="AG163">
        <v>7836.04</v>
      </c>
      <c r="AH163">
        <v>8085.73</v>
      </c>
      <c r="AI163">
        <v>8350.84</v>
      </c>
      <c r="AJ163">
        <v>8746.68</v>
      </c>
      <c r="AK163">
        <v>9035.82</v>
      </c>
      <c r="AL163">
        <v>9098.44</v>
      </c>
      <c r="AM163">
        <v>7215.58</v>
      </c>
      <c r="AN163">
        <v>2985.29</v>
      </c>
      <c r="AO163">
        <v>1963.12</v>
      </c>
      <c r="AP163">
        <v>1351.5</v>
      </c>
      <c r="AQ163">
        <v>239.4</v>
      </c>
      <c r="AR163"/>
      <c r="AS163"/>
      <c r="AT163" s="12"/>
    </row>
    <row r="164" spans="1:46" x14ac:dyDescent="0.2">
      <c r="A164" s="3" t="s">
        <v>428</v>
      </c>
      <c r="B164" s="3" t="s">
        <v>429</v>
      </c>
      <c r="C164" s="7">
        <v>793479171.97000003</v>
      </c>
      <c r="D164" s="18" t="s">
        <v>178</v>
      </c>
      <c r="E164" s="3" t="s">
        <v>84</v>
      </c>
      <c r="F164" s="3" t="s">
        <v>85</v>
      </c>
      <c r="G164" s="4" t="s">
        <v>1211</v>
      </c>
      <c r="H164" s="19" t="s">
        <v>28</v>
      </c>
      <c r="I164" s="19" t="s">
        <v>431</v>
      </c>
      <c r="J164" s="23" t="s">
        <v>42</v>
      </c>
      <c r="K164" s="21" t="s">
        <v>37</v>
      </c>
      <c r="L164" s="21">
        <v>42321</v>
      </c>
      <c r="M164" s="22">
        <v>2015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15.4</v>
      </c>
      <c r="W164">
        <v>254</v>
      </c>
      <c r="X164">
        <v>405</v>
      </c>
      <c r="Y164">
        <v>869</v>
      </c>
      <c r="Z164">
        <v>1268</v>
      </c>
      <c r="AA164">
        <v>1566</v>
      </c>
      <c r="AB164">
        <v>1780</v>
      </c>
      <c r="AC164">
        <v>2013.91</v>
      </c>
      <c r="AD164">
        <v>2333.69</v>
      </c>
      <c r="AE164">
        <v>2607.29</v>
      </c>
      <c r="AF164">
        <v>2826.37</v>
      </c>
      <c r="AG164">
        <v>2957.8</v>
      </c>
      <c r="AH164">
        <v>3045.92</v>
      </c>
      <c r="AI164">
        <v>3203.91</v>
      </c>
      <c r="AJ164">
        <v>3433.05</v>
      </c>
      <c r="AK164">
        <v>3682.18</v>
      </c>
      <c r="AL164">
        <v>3581.8</v>
      </c>
      <c r="AM164">
        <v>3235.18</v>
      </c>
      <c r="AN164">
        <v>878.43</v>
      </c>
      <c r="AO164">
        <v>539.32000000000005</v>
      </c>
      <c r="AP164">
        <v>413.31</v>
      </c>
      <c r="AQ164">
        <v>2.42</v>
      </c>
      <c r="AR164"/>
      <c r="AS164"/>
      <c r="AT164" s="12"/>
    </row>
    <row r="165" spans="1:46" x14ac:dyDescent="0.2">
      <c r="A165" s="3" t="s">
        <v>432</v>
      </c>
      <c r="B165" s="3" t="s">
        <v>433</v>
      </c>
      <c r="C165" s="5">
        <v>269508507.33999997</v>
      </c>
      <c r="D165" s="18" t="s">
        <v>245</v>
      </c>
      <c r="E165" s="18" t="s">
        <v>245</v>
      </c>
      <c r="F165" s="3" t="s">
        <v>246</v>
      </c>
      <c r="G165" s="4" t="s">
        <v>1212</v>
      </c>
      <c r="H165" s="19" t="s">
        <v>25</v>
      </c>
      <c r="I165" s="19" t="s">
        <v>434</v>
      </c>
      <c r="J165" s="23" t="s">
        <v>42</v>
      </c>
      <c r="K165" s="21" t="s">
        <v>27</v>
      </c>
      <c r="L165" s="21">
        <v>42451</v>
      </c>
      <c r="M165" s="22">
        <v>2016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113.02</v>
      </c>
      <c r="X165">
        <v>559.14</v>
      </c>
      <c r="Y165">
        <v>937.51</v>
      </c>
      <c r="Z165">
        <v>1366.31</v>
      </c>
      <c r="AA165">
        <v>1788.56</v>
      </c>
      <c r="AB165">
        <v>2212.7600000000002</v>
      </c>
      <c r="AC165">
        <v>2505.77</v>
      </c>
      <c r="AD165">
        <v>2866.33</v>
      </c>
      <c r="AE165">
        <v>3126.4</v>
      </c>
      <c r="AF165">
        <v>3327.73</v>
      </c>
      <c r="AG165">
        <v>3484.47</v>
      </c>
      <c r="AH165">
        <v>3603.61</v>
      </c>
      <c r="AI165">
        <v>3576.64</v>
      </c>
      <c r="AJ165">
        <v>3420.88</v>
      </c>
      <c r="AK165">
        <v>2787.81</v>
      </c>
      <c r="AL165">
        <v>2144.11</v>
      </c>
      <c r="AM165">
        <v>1650.51</v>
      </c>
      <c r="AN165">
        <v>1047.3399999999999</v>
      </c>
      <c r="AO165">
        <v>834.81</v>
      </c>
      <c r="AP165">
        <v>595.67999999999995</v>
      </c>
      <c r="AQ165"/>
      <c r="AR165"/>
      <c r="AS165"/>
      <c r="AT165" s="12"/>
    </row>
    <row r="166" spans="1:46" x14ac:dyDescent="0.2">
      <c r="A166" s="3" t="s">
        <v>432</v>
      </c>
      <c r="B166" s="3" t="s">
        <v>433</v>
      </c>
      <c r="C166" s="5">
        <v>269508507.33999997</v>
      </c>
      <c r="D166" s="18" t="s">
        <v>245</v>
      </c>
      <c r="E166" s="18" t="s">
        <v>245</v>
      </c>
      <c r="F166" s="3" t="s">
        <v>246</v>
      </c>
      <c r="G166" s="4" t="s">
        <v>1213</v>
      </c>
      <c r="H166" s="19" t="s">
        <v>28</v>
      </c>
      <c r="I166" s="19" t="s">
        <v>435</v>
      </c>
      <c r="J166" s="23" t="s">
        <v>42</v>
      </c>
      <c r="K166" s="21" t="s">
        <v>27</v>
      </c>
      <c r="L166" s="21">
        <v>42451</v>
      </c>
      <c r="M166" s="22">
        <v>2016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110.79</v>
      </c>
      <c r="X166">
        <v>485.97</v>
      </c>
      <c r="Y166">
        <v>738.78</v>
      </c>
      <c r="Z166">
        <v>1016.74</v>
      </c>
      <c r="AA166">
        <v>1288.57</v>
      </c>
      <c r="AB166">
        <v>1542.4</v>
      </c>
      <c r="AC166">
        <v>1746.23</v>
      </c>
      <c r="AD166">
        <v>1993.38</v>
      </c>
      <c r="AE166">
        <v>2150.75</v>
      </c>
      <c r="AF166">
        <v>2274.83</v>
      </c>
      <c r="AG166">
        <v>2376.12</v>
      </c>
      <c r="AH166">
        <v>2458.98</v>
      </c>
      <c r="AI166">
        <v>2433.44</v>
      </c>
      <c r="AJ166">
        <v>2288.85</v>
      </c>
      <c r="AK166">
        <v>1723.91</v>
      </c>
      <c r="AL166">
        <v>1187.55</v>
      </c>
      <c r="AM166">
        <v>828.9</v>
      </c>
      <c r="AN166">
        <v>540.65</v>
      </c>
      <c r="AO166">
        <v>534.04999999999995</v>
      </c>
      <c r="AP166">
        <v>368.16</v>
      </c>
      <c r="AQ166"/>
      <c r="AR166"/>
      <c r="AS166"/>
      <c r="AT166" s="12"/>
    </row>
    <row r="167" spans="1:46" ht="16" x14ac:dyDescent="0.2">
      <c r="A167" t="s">
        <v>436</v>
      </c>
      <c r="B167" t="s">
        <v>437</v>
      </c>
      <c r="C167" s="5">
        <v>624194083.88999999</v>
      </c>
      <c r="D167" s="18" t="s">
        <v>22</v>
      </c>
      <c r="E167" t="s">
        <v>23</v>
      </c>
      <c r="F167" s="3" t="s">
        <v>24</v>
      </c>
      <c r="G167" s="4" t="s">
        <v>436</v>
      </c>
      <c r="H167" s="19" t="s">
        <v>25</v>
      </c>
      <c r="I167" s="19" t="s">
        <v>438</v>
      </c>
      <c r="J167" s="20" t="s">
        <v>3</v>
      </c>
      <c r="K167" s="21" t="s">
        <v>27</v>
      </c>
      <c r="L167" s="21">
        <v>42508</v>
      </c>
      <c r="M167" s="22">
        <v>2016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156.88</v>
      </c>
      <c r="X167">
        <v>487</v>
      </c>
      <c r="Y167">
        <v>772.24</v>
      </c>
      <c r="Z167">
        <v>1874.94</v>
      </c>
      <c r="AA167">
        <v>2748.47</v>
      </c>
      <c r="AB167">
        <v>3315.8</v>
      </c>
      <c r="AC167">
        <v>3656.66</v>
      </c>
      <c r="AD167">
        <v>4348.03</v>
      </c>
      <c r="AE167">
        <v>5084.8</v>
      </c>
      <c r="AF167">
        <v>5678.68</v>
      </c>
      <c r="AG167">
        <v>6082.45</v>
      </c>
      <c r="AH167">
        <v>6507.3</v>
      </c>
      <c r="AI167">
        <v>6505.8</v>
      </c>
      <c r="AJ167">
        <v>6309.24</v>
      </c>
      <c r="AK167">
        <v>6060.24</v>
      </c>
      <c r="AL167">
        <v>5106.49</v>
      </c>
      <c r="AM167">
        <v>2753.66</v>
      </c>
      <c r="AN167">
        <v>1717.28</v>
      </c>
      <c r="AO167">
        <v>1444.75</v>
      </c>
      <c r="AP167">
        <v>201.02</v>
      </c>
      <c r="AQ167"/>
      <c r="AR167"/>
      <c r="AS167"/>
      <c r="AT167" s="12"/>
    </row>
    <row r="168" spans="1:46" ht="16" x14ac:dyDescent="0.2">
      <c r="A168" t="s">
        <v>436</v>
      </c>
      <c r="B168" t="s">
        <v>437</v>
      </c>
      <c r="C168" s="5">
        <v>624194083.88999999</v>
      </c>
      <c r="D168" s="18" t="s">
        <v>22</v>
      </c>
      <c r="E168" t="s">
        <v>23</v>
      </c>
      <c r="F168" s="3" t="s">
        <v>24</v>
      </c>
      <c r="G168" s="4" t="s">
        <v>1214</v>
      </c>
      <c r="H168" s="19" t="s">
        <v>28</v>
      </c>
      <c r="I168" s="19" t="s">
        <v>439</v>
      </c>
      <c r="J168" s="20" t="s">
        <v>3</v>
      </c>
      <c r="K168" s="21" t="s">
        <v>27</v>
      </c>
      <c r="L168" s="21">
        <v>42508</v>
      </c>
      <c r="M168" s="22">
        <v>2016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154</v>
      </c>
      <c r="X168">
        <v>456</v>
      </c>
      <c r="Y168">
        <v>469.29</v>
      </c>
      <c r="Z168">
        <v>1178.94</v>
      </c>
      <c r="AA168">
        <v>1572.47</v>
      </c>
      <c r="AB168">
        <v>1688.41</v>
      </c>
      <c r="AC168">
        <v>1957.45</v>
      </c>
      <c r="AD168">
        <v>2335.25</v>
      </c>
      <c r="AE168">
        <v>2724.54</v>
      </c>
      <c r="AF168">
        <v>3045.54</v>
      </c>
      <c r="AG168">
        <v>3258.7</v>
      </c>
      <c r="AH168">
        <v>3519.91</v>
      </c>
      <c r="AI168">
        <v>3551.15</v>
      </c>
      <c r="AJ168">
        <v>3419.09</v>
      </c>
      <c r="AK168">
        <v>3288.83</v>
      </c>
      <c r="AL168">
        <v>2787.26</v>
      </c>
      <c r="AM168">
        <v>1402.01</v>
      </c>
      <c r="AN168">
        <v>643.91999999999996</v>
      </c>
      <c r="AO168">
        <v>494.22</v>
      </c>
      <c r="AP168">
        <v>75.28</v>
      </c>
      <c r="AQ168"/>
      <c r="AR168"/>
      <c r="AS168"/>
      <c r="AT168" s="12"/>
    </row>
    <row r="169" spans="1:46" x14ac:dyDescent="0.2">
      <c r="A169" s="3" t="s">
        <v>440</v>
      </c>
      <c r="B169" t="s">
        <v>441</v>
      </c>
      <c r="C169" s="5">
        <v>1054984601.4</v>
      </c>
      <c r="D169" s="18" t="s">
        <v>442</v>
      </c>
      <c r="E169" s="3" t="s">
        <v>443</v>
      </c>
      <c r="F169" s="3" t="s">
        <v>444</v>
      </c>
      <c r="G169" s="4" t="s">
        <v>445</v>
      </c>
      <c r="H169" s="19" t="s">
        <v>25</v>
      </c>
      <c r="I169" s="19" t="s">
        <v>446</v>
      </c>
      <c r="J169" s="23" t="s">
        <v>42</v>
      </c>
      <c r="K169" s="21" t="s">
        <v>37</v>
      </c>
      <c r="L169" s="21">
        <v>41360</v>
      </c>
      <c r="M169" s="22">
        <v>2013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867.61</v>
      </c>
      <c r="U169">
        <v>2861.21</v>
      </c>
      <c r="V169">
        <v>3635.63</v>
      </c>
      <c r="W169">
        <v>3968.23</v>
      </c>
      <c r="X169">
        <v>4214.05</v>
      </c>
      <c r="Y169">
        <v>4273.08</v>
      </c>
      <c r="Z169">
        <v>4424.6000000000004</v>
      </c>
      <c r="AA169">
        <v>3846.52</v>
      </c>
      <c r="AB169">
        <v>1951.98</v>
      </c>
      <c r="AC169">
        <v>1438.51</v>
      </c>
      <c r="AD169">
        <v>958.85</v>
      </c>
      <c r="AE169">
        <v>706.46</v>
      </c>
      <c r="AF169">
        <v>522.20000000000005</v>
      </c>
      <c r="AG169">
        <v>392.12</v>
      </c>
      <c r="AH169">
        <v>328.23</v>
      </c>
      <c r="AI169">
        <v>238.36</v>
      </c>
      <c r="AJ169">
        <v>180.03</v>
      </c>
      <c r="AK169">
        <v>149.24</v>
      </c>
      <c r="AL169">
        <v>96.9</v>
      </c>
      <c r="AM169">
        <v>60.5</v>
      </c>
      <c r="AN169">
        <v>57.18</v>
      </c>
      <c r="AO169">
        <v>69.78</v>
      </c>
      <c r="AP169">
        <v>64.53</v>
      </c>
      <c r="AQ169">
        <v>55.48</v>
      </c>
      <c r="AR169">
        <v>55.21</v>
      </c>
      <c r="AS169">
        <v>54.96</v>
      </c>
      <c r="AT169" s="12"/>
    </row>
    <row r="170" spans="1:46" x14ac:dyDescent="0.2">
      <c r="A170" s="3" t="s">
        <v>440</v>
      </c>
      <c r="B170" t="s">
        <v>441</v>
      </c>
      <c r="C170" s="5">
        <v>1054984601.4</v>
      </c>
      <c r="D170" s="18" t="s">
        <v>442</v>
      </c>
      <c r="E170" s="3" t="s">
        <v>443</v>
      </c>
      <c r="F170" s="3" t="s">
        <v>444</v>
      </c>
      <c r="G170" s="4" t="s">
        <v>447</v>
      </c>
      <c r="H170" s="19" t="s">
        <v>28</v>
      </c>
      <c r="I170" s="19" t="s">
        <v>448</v>
      </c>
      <c r="J170" s="23" t="s">
        <v>42</v>
      </c>
      <c r="K170" s="21" t="s">
        <v>37</v>
      </c>
      <c r="L170" s="21">
        <v>41360</v>
      </c>
      <c r="M170" s="22">
        <v>2013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831.61</v>
      </c>
      <c r="U170">
        <v>2405.12</v>
      </c>
      <c r="V170">
        <v>2908.03</v>
      </c>
      <c r="W170">
        <v>3169.38</v>
      </c>
      <c r="X170">
        <v>3298.94</v>
      </c>
      <c r="Y170">
        <v>3260.32</v>
      </c>
      <c r="Z170">
        <v>3324.94</v>
      </c>
      <c r="AA170">
        <v>2710.61</v>
      </c>
      <c r="AB170">
        <v>710.86</v>
      </c>
      <c r="AC170">
        <v>449.98</v>
      </c>
      <c r="AD170">
        <v>285.69</v>
      </c>
      <c r="AE170">
        <v>220.74</v>
      </c>
      <c r="AF170">
        <v>197.92</v>
      </c>
      <c r="AG170">
        <v>173.46</v>
      </c>
      <c r="AH170">
        <v>161.66</v>
      </c>
      <c r="AI170">
        <v>146.68</v>
      </c>
      <c r="AJ170">
        <v>66.95</v>
      </c>
      <c r="AK170">
        <v>60.26</v>
      </c>
      <c r="AL170">
        <v>52.46</v>
      </c>
      <c r="AM170">
        <v>28.82</v>
      </c>
      <c r="AN170">
        <v>39.979999999999997</v>
      </c>
      <c r="AO170">
        <v>48.99</v>
      </c>
      <c r="AP170">
        <v>45.64</v>
      </c>
      <c r="AQ170">
        <v>47.41</v>
      </c>
      <c r="AR170">
        <v>47.39</v>
      </c>
      <c r="AS170">
        <v>47.37</v>
      </c>
      <c r="AT170" s="12"/>
    </row>
    <row r="171" spans="1:46" ht="16" x14ac:dyDescent="0.2">
      <c r="A171" s="3" t="s">
        <v>449</v>
      </c>
      <c r="B171" t="s">
        <v>450</v>
      </c>
      <c r="C171" s="5">
        <v>656037861.53999996</v>
      </c>
      <c r="D171" s="18" t="s">
        <v>78</v>
      </c>
      <c r="E171" s="18" t="s">
        <v>78</v>
      </c>
      <c r="F171" s="3" t="s">
        <v>78</v>
      </c>
      <c r="G171" s="4" t="s">
        <v>449</v>
      </c>
      <c r="H171" s="19" t="s">
        <v>25</v>
      </c>
      <c r="I171" s="19" t="s">
        <v>451</v>
      </c>
      <c r="J171" s="20" t="s">
        <v>5</v>
      </c>
      <c r="K171" s="21" t="s">
        <v>37</v>
      </c>
      <c r="L171" s="21">
        <v>41498</v>
      </c>
      <c r="M171" s="22">
        <v>2013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0.66</v>
      </c>
      <c r="T171">
        <v>19</v>
      </c>
      <c r="U171">
        <v>281.2</v>
      </c>
      <c r="V171">
        <v>588</v>
      </c>
      <c r="W171">
        <v>953</v>
      </c>
      <c r="X171">
        <v>1404</v>
      </c>
      <c r="Y171">
        <v>1639</v>
      </c>
      <c r="Z171">
        <v>1662</v>
      </c>
      <c r="AA171">
        <v>1527</v>
      </c>
      <c r="AB171">
        <v>1381</v>
      </c>
      <c r="AC171">
        <v>1325.61</v>
      </c>
      <c r="AD171">
        <v>1220.79</v>
      </c>
      <c r="AE171">
        <v>1100.54</v>
      </c>
      <c r="AF171">
        <v>994.39</v>
      </c>
      <c r="AG171">
        <v>896.65</v>
      </c>
      <c r="AH171">
        <v>809.16</v>
      </c>
      <c r="AI171">
        <v>568.51</v>
      </c>
      <c r="AJ171">
        <v>418.76</v>
      </c>
      <c r="AK171">
        <v>288.79000000000002</v>
      </c>
      <c r="AL171">
        <v>255.04</v>
      </c>
      <c r="AM171">
        <v>161.68</v>
      </c>
      <c r="AN171">
        <v>120.97</v>
      </c>
      <c r="AO171">
        <v>96.68</v>
      </c>
      <c r="AP171">
        <v>113.58</v>
      </c>
      <c r="AQ171"/>
      <c r="AR171"/>
      <c r="AS171"/>
      <c r="AT171" s="12"/>
    </row>
    <row r="172" spans="1:46" ht="16" x14ac:dyDescent="0.2">
      <c r="A172" s="3" t="s">
        <v>449</v>
      </c>
      <c r="B172" t="s">
        <v>450</v>
      </c>
      <c r="C172" s="5">
        <v>656037861.53999996</v>
      </c>
      <c r="D172" s="18" t="s">
        <v>78</v>
      </c>
      <c r="E172" s="18" t="s">
        <v>78</v>
      </c>
      <c r="F172" s="3" t="s">
        <v>78</v>
      </c>
      <c r="G172" s="4" t="s">
        <v>1215</v>
      </c>
      <c r="H172" s="19" t="s">
        <v>28</v>
      </c>
      <c r="I172" s="19" t="s">
        <v>452</v>
      </c>
      <c r="J172" s="20" t="s">
        <v>5</v>
      </c>
      <c r="K172" s="21" t="s">
        <v>37</v>
      </c>
      <c r="L172" s="21">
        <v>41498</v>
      </c>
      <c r="M172" s="22">
        <v>2013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0.66</v>
      </c>
      <c r="T172">
        <v>19</v>
      </c>
      <c r="U172">
        <v>200.18</v>
      </c>
      <c r="V172">
        <v>389</v>
      </c>
      <c r="W172">
        <v>635</v>
      </c>
      <c r="X172">
        <v>923</v>
      </c>
      <c r="Y172">
        <v>1036</v>
      </c>
      <c r="Z172">
        <v>977</v>
      </c>
      <c r="AA172">
        <v>871</v>
      </c>
      <c r="AB172">
        <v>763</v>
      </c>
      <c r="AC172">
        <v>790.03</v>
      </c>
      <c r="AD172">
        <v>731.64</v>
      </c>
      <c r="AE172">
        <v>651.12</v>
      </c>
      <c r="AF172">
        <v>581.08000000000004</v>
      </c>
      <c r="AG172">
        <v>514.35</v>
      </c>
      <c r="AH172">
        <v>449.24</v>
      </c>
      <c r="AI172">
        <v>208.76</v>
      </c>
      <c r="AJ172">
        <v>102.99</v>
      </c>
      <c r="AK172">
        <v>52.14</v>
      </c>
      <c r="AL172">
        <v>40.83</v>
      </c>
      <c r="AM172">
        <v>27.82</v>
      </c>
      <c r="AN172">
        <v>17.489999999999998</v>
      </c>
      <c r="AO172">
        <v>13.9</v>
      </c>
      <c r="AP172">
        <v>7.0000000000000007E-2</v>
      </c>
      <c r="AQ172"/>
      <c r="AR172"/>
      <c r="AS172"/>
      <c r="AT172" s="12"/>
    </row>
    <row r="173" spans="1:46" x14ac:dyDescent="0.2">
      <c r="A173" s="3" t="s">
        <v>453</v>
      </c>
      <c r="B173" s="3" t="s">
        <v>454</v>
      </c>
      <c r="C173" s="7">
        <v>250174277.93000001</v>
      </c>
      <c r="D173" s="18" t="s">
        <v>1174</v>
      </c>
      <c r="E173" s="3" t="s">
        <v>58</v>
      </c>
      <c r="F173" s="3" t="s">
        <v>59</v>
      </c>
      <c r="G173" t="s">
        <v>453</v>
      </c>
      <c r="H173" s="19" t="s">
        <v>25</v>
      </c>
      <c r="I173" s="19" t="s">
        <v>455</v>
      </c>
      <c r="J173" s="23" t="s">
        <v>2</v>
      </c>
      <c r="K173" s="21" t="s">
        <v>27</v>
      </c>
      <c r="L173" s="21">
        <v>42060</v>
      </c>
      <c r="M173" s="22">
        <v>2015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162.63999999999999</v>
      </c>
      <c r="W173">
        <v>639.73</v>
      </c>
      <c r="X173">
        <v>810.73</v>
      </c>
      <c r="Y173">
        <v>823.5</v>
      </c>
      <c r="Z173">
        <v>883</v>
      </c>
      <c r="AA173">
        <v>933</v>
      </c>
      <c r="AB173">
        <v>969</v>
      </c>
      <c r="AC173">
        <v>1094.83</v>
      </c>
      <c r="AD173">
        <v>1136.3900000000001</v>
      </c>
      <c r="AE173">
        <v>1168.71</v>
      </c>
      <c r="AF173">
        <v>1196.5</v>
      </c>
      <c r="AG173">
        <v>1198.9000000000001</v>
      </c>
      <c r="AH173">
        <v>1197.27</v>
      </c>
      <c r="AI173">
        <v>1202.45</v>
      </c>
      <c r="AJ173">
        <v>1227.06</v>
      </c>
      <c r="AK173">
        <v>1191.9100000000001</v>
      </c>
      <c r="AL173">
        <v>987.9</v>
      </c>
      <c r="AM173">
        <v>884.67</v>
      </c>
      <c r="AN173"/>
      <c r="AO173"/>
      <c r="AP173"/>
      <c r="AQ173"/>
      <c r="AR173"/>
      <c r="AS173"/>
      <c r="AT173" s="12"/>
    </row>
    <row r="174" spans="1:46" x14ac:dyDescent="0.2">
      <c r="A174" s="3" t="s">
        <v>453</v>
      </c>
      <c r="B174" s="3" t="s">
        <v>454</v>
      </c>
      <c r="C174" s="7">
        <v>250174277.93000001</v>
      </c>
      <c r="D174" s="18" t="s">
        <v>1174</v>
      </c>
      <c r="E174" s="3" t="s">
        <v>58</v>
      </c>
      <c r="F174" s="3" t="s">
        <v>59</v>
      </c>
      <c r="G174" t="s">
        <v>1216</v>
      </c>
      <c r="H174" s="19" t="s">
        <v>28</v>
      </c>
      <c r="I174" s="19" t="s">
        <v>456</v>
      </c>
      <c r="J174" s="23" t="s">
        <v>2</v>
      </c>
      <c r="K174" s="21" t="s">
        <v>27</v>
      </c>
      <c r="L174" s="21">
        <v>42060</v>
      </c>
      <c r="M174" s="22">
        <v>2015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137</v>
      </c>
      <c r="W174">
        <v>475</v>
      </c>
      <c r="X174">
        <v>455</v>
      </c>
      <c r="Y174">
        <v>344</v>
      </c>
      <c r="Z174">
        <v>289</v>
      </c>
      <c r="AA174">
        <v>267</v>
      </c>
      <c r="AB174">
        <v>259</v>
      </c>
      <c r="AC174">
        <v>289.27</v>
      </c>
      <c r="AD174">
        <v>286.61</v>
      </c>
      <c r="AE174">
        <v>275.18</v>
      </c>
      <c r="AF174">
        <v>264.47000000000003</v>
      </c>
      <c r="AG174">
        <v>249.44</v>
      </c>
      <c r="AH174">
        <v>236.38</v>
      </c>
      <c r="AI174">
        <v>226.45</v>
      </c>
      <c r="AJ174">
        <v>218.63</v>
      </c>
      <c r="AK174">
        <v>203.17</v>
      </c>
      <c r="AL174">
        <v>165.62</v>
      </c>
      <c r="AM174">
        <v>95.47</v>
      </c>
      <c r="AN174"/>
      <c r="AO174"/>
      <c r="AP174"/>
      <c r="AQ174"/>
      <c r="AR174"/>
      <c r="AS174"/>
      <c r="AT174" s="12"/>
    </row>
    <row r="175" spans="1:46" x14ac:dyDescent="0.2">
      <c r="A175" s="3" t="s">
        <v>457</v>
      </c>
      <c r="B175" s="3" t="s">
        <v>197</v>
      </c>
      <c r="C175" s="8">
        <v>180987271.34999999</v>
      </c>
      <c r="D175" s="18" t="s">
        <v>198</v>
      </c>
      <c r="E175" s="3" t="s">
        <v>198</v>
      </c>
      <c r="F175" s="3" t="s">
        <v>138</v>
      </c>
      <c r="G175" t="s">
        <v>457</v>
      </c>
      <c r="H175" s="19" t="s">
        <v>25</v>
      </c>
      <c r="I175" s="19" t="s">
        <v>458</v>
      </c>
      <c r="J175" s="23" t="s">
        <v>42</v>
      </c>
      <c r="K175" s="21" t="s">
        <v>37</v>
      </c>
      <c r="L175" s="21">
        <v>39752</v>
      </c>
      <c r="M175" s="22">
        <v>2008</v>
      </c>
      <c r="N175">
        <v>0</v>
      </c>
      <c r="O175">
        <v>8</v>
      </c>
      <c r="P175">
        <v>67</v>
      </c>
      <c r="Q175">
        <v>137</v>
      </c>
      <c r="R175">
        <v>187</v>
      </c>
      <c r="S175">
        <v>207</v>
      </c>
      <c r="T175">
        <v>236</v>
      </c>
      <c r="U175">
        <v>288</v>
      </c>
      <c r="V175">
        <v>289.82</v>
      </c>
      <c r="W175">
        <v>257.89999999999998</v>
      </c>
      <c r="X175">
        <v>257.36</v>
      </c>
      <c r="Y175">
        <v>271</v>
      </c>
      <c r="Z175">
        <v>249.92</v>
      </c>
      <c r="AA175">
        <v>252.22</v>
      </c>
      <c r="AB175">
        <v>238.75</v>
      </c>
      <c r="AC175">
        <v>176.77</v>
      </c>
      <c r="AD175">
        <v>156.68</v>
      </c>
      <c r="AE175">
        <v>148.55000000000001</v>
      </c>
      <c r="AF175">
        <v>143.16999999999999</v>
      </c>
      <c r="AG175">
        <v>138.81</v>
      </c>
      <c r="AH175">
        <v>135.18</v>
      </c>
      <c r="AI175">
        <v>132.16999999999999</v>
      </c>
      <c r="AJ175">
        <v>129.68</v>
      </c>
      <c r="AK175">
        <v>127.56</v>
      </c>
      <c r="AL175">
        <v>127.33</v>
      </c>
      <c r="AM175">
        <v>124.09</v>
      </c>
      <c r="AN175">
        <v>115.16</v>
      </c>
      <c r="AO175">
        <v>122.73</v>
      </c>
      <c r="AP175">
        <v>125.31</v>
      </c>
      <c r="AQ175"/>
      <c r="AR175"/>
      <c r="AS175"/>
      <c r="AT175" s="12"/>
    </row>
    <row r="176" spans="1:46" x14ac:dyDescent="0.2">
      <c r="A176" s="3" t="s">
        <v>457</v>
      </c>
      <c r="B176" s="3" t="s">
        <v>197</v>
      </c>
      <c r="C176" s="8">
        <v>180987271.34999999</v>
      </c>
      <c r="D176" s="18" t="s">
        <v>198</v>
      </c>
      <c r="E176" s="3" t="s">
        <v>198</v>
      </c>
      <c r="F176" s="3" t="s">
        <v>138</v>
      </c>
      <c r="G176" t="s">
        <v>1217</v>
      </c>
      <c r="H176" s="19" t="s">
        <v>28</v>
      </c>
      <c r="I176" s="19" t="s">
        <v>459</v>
      </c>
      <c r="J176" s="23" t="s">
        <v>42</v>
      </c>
      <c r="K176" s="21" t="s">
        <v>37</v>
      </c>
      <c r="L176" s="21">
        <v>39752</v>
      </c>
      <c r="M176" s="22">
        <v>2008</v>
      </c>
      <c r="N176">
        <v>0</v>
      </c>
      <c r="O176">
        <v>0</v>
      </c>
      <c r="P176">
        <v>35</v>
      </c>
      <c r="Q176">
        <v>70</v>
      </c>
      <c r="R176">
        <v>99</v>
      </c>
      <c r="S176">
        <v>113</v>
      </c>
      <c r="T176">
        <v>120</v>
      </c>
      <c r="U176">
        <v>134</v>
      </c>
      <c r="V176">
        <v>133.71</v>
      </c>
      <c r="W176">
        <v>99.02</v>
      </c>
      <c r="X176">
        <v>84.93</v>
      </c>
      <c r="Y176">
        <v>89.22</v>
      </c>
      <c r="Z176">
        <v>69.48</v>
      </c>
      <c r="AA176">
        <v>82.32</v>
      </c>
      <c r="AB176">
        <v>68.040000000000006</v>
      </c>
      <c r="AC176">
        <v>48.15</v>
      </c>
      <c r="AD176">
        <v>40.49</v>
      </c>
      <c r="AE176">
        <v>37.18</v>
      </c>
      <c r="AF176">
        <v>34.58</v>
      </c>
      <c r="AG176">
        <v>32.39</v>
      </c>
      <c r="AH176">
        <v>30.5</v>
      </c>
      <c r="AI176">
        <v>28.85</v>
      </c>
      <c r="AJ176">
        <v>27.39</v>
      </c>
      <c r="AK176">
        <v>26.09</v>
      </c>
      <c r="AL176">
        <v>23.92</v>
      </c>
      <c r="AM176">
        <v>19.38</v>
      </c>
      <c r="AN176">
        <v>14.43</v>
      </c>
      <c r="AO176">
        <v>10.87</v>
      </c>
      <c r="AP176">
        <v>10.1</v>
      </c>
      <c r="AQ176"/>
      <c r="AR176"/>
      <c r="AS176"/>
      <c r="AT176" s="12"/>
    </row>
    <row r="177" spans="1:48" x14ac:dyDescent="0.2">
      <c r="A177" s="3" t="s">
        <v>460</v>
      </c>
      <c r="B177" s="3" t="s">
        <v>461</v>
      </c>
      <c r="C177" s="7">
        <v>1288663292.9000001</v>
      </c>
      <c r="D177" s="18" t="s">
        <v>244</v>
      </c>
      <c r="E177" s="3" t="s">
        <v>249</v>
      </c>
      <c r="F177" s="3" t="s">
        <v>344</v>
      </c>
      <c r="G177" s="4" t="s">
        <v>462</v>
      </c>
      <c r="H177" s="19" t="s">
        <v>25</v>
      </c>
      <c r="I177" s="19" t="s">
        <v>463</v>
      </c>
      <c r="J177" s="23" t="s">
        <v>2</v>
      </c>
      <c r="K177" s="21" t="s">
        <v>37</v>
      </c>
      <c r="L177" s="21">
        <v>40665</v>
      </c>
      <c r="M177" s="22">
        <v>2011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190</v>
      </c>
      <c r="T177">
        <v>500</v>
      </c>
      <c r="U177">
        <v>690</v>
      </c>
      <c r="V177">
        <v>909</v>
      </c>
      <c r="W177">
        <v>1128</v>
      </c>
      <c r="X177">
        <v>1333</v>
      </c>
      <c r="Y177">
        <v>1397</v>
      </c>
      <c r="Z177">
        <v>1559</v>
      </c>
      <c r="AA177">
        <v>1512</v>
      </c>
      <c r="AB177">
        <v>1552</v>
      </c>
      <c r="AC177">
        <v>1500</v>
      </c>
      <c r="AD177">
        <v>1350</v>
      </c>
      <c r="AE177">
        <v>1109.54</v>
      </c>
      <c r="AF177">
        <v>826.42</v>
      </c>
      <c r="AG177">
        <v>724.05</v>
      </c>
      <c r="AH177">
        <v>657.45</v>
      </c>
      <c r="AI177">
        <v>619.01</v>
      </c>
      <c r="AJ177">
        <v>593.11</v>
      </c>
      <c r="AK177">
        <v>658.39</v>
      </c>
      <c r="AL177">
        <v>658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 s="12"/>
    </row>
    <row r="178" spans="1:48" x14ac:dyDescent="0.2">
      <c r="A178" s="3" t="s">
        <v>460</v>
      </c>
      <c r="B178" s="3" t="s">
        <v>461</v>
      </c>
      <c r="C178" s="7">
        <v>1288663292.9000001</v>
      </c>
      <c r="D178" s="18" t="s">
        <v>244</v>
      </c>
      <c r="E178" s="3" t="s">
        <v>249</v>
      </c>
      <c r="F178" s="3" t="s">
        <v>246</v>
      </c>
      <c r="G178" t="s">
        <v>1218</v>
      </c>
      <c r="H178" s="19" t="s">
        <v>25</v>
      </c>
      <c r="I178" s="19" t="s">
        <v>464</v>
      </c>
      <c r="J178" s="23" t="s">
        <v>42</v>
      </c>
      <c r="K178" s="21" t="s">
        <v>37</v>
      </c>
      <c r="L178" s="21">
        <v>40665</v>
      </c>
      <c r="M178" s="22">
        <v>2011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88.5</v>
      </c>
      <c r="T178">
        <v>249.33</v>
      </c>
      <c r="U178">
        <v>328.76</v>
      </c>
      <c r="V178">
        <v>356.68</v>
      </c>
      <c r="W178">
        <v>436.6</v>
      </c>
      <c r="X178">
        <v>537.91</v>
      </c>
      <c r="Y178">
        <v>574.63</v>
      </c>
      <c r="Z178">
        <v>590.66999999999996</v>
      </c>
      <c r="AA178">
        <v>358.64</v>
      </c>
      <c r="AB178">
        <v>372.47</v>
      </c>
      <c r="AC178">
        <v>381.39</v>
      </c>
      <c r="AD178">
        <v>354.62</v>
      </c>
      <c r="AE178">
        <v>323.51</v>
      </c>
      <c r="AF178">
        <v>269.76</v>
      </c>
      <c r="AG178">
        <v>204.32</v>
      </c>
      <c r="AH178">
        <v>178.52</v>
      </c>
      <c r="AI178">
        <v>162.51</v>
      </c>
      <c r="AJ178">
        <v>153.84</v>
      </c>
      <c r="AK178">
        <v>144.66999999999999</v>
      </c>
      <c r="AL178">
        <v>154.32</v>
      </c>
      <c r="AM178">
        <v>173.39</v>
      </c>
      <c r="AN178">
        <v>128.07</v>
      </c>
      <c r="AO178">
        <v>112.33</v>
      </c>
      <c r="AP178">
        <v>107.81</v>
      </c>
      <c r="AQ178"/>
      <c r="AR178"/>
      <c r="AS178"/>
      <c r="AT178" s="12"/>
    </row>
    <row r="179" spans="1:48" x14ac:dyDescent="0.2">
      <c r="A179" s="3" t="s">
        <v>460</v>
      </c>
      <c r="B179" s="3" t="s">
        <v>461</v>
      </c>
      <c r="C179" s="7">
        <v>1288663292.9000001</v>
      </c>
      <c r="D179" s="18" t="s">
        <v>244</v>
      </c>
      <c r="E179" s="3" t="s">
        <v>249</v>
      </c>
      <c r="F179" s="3" t="s">
        <v>246</v>
      </c>
      <c r="G179" t="s">
        <v>1219</v>
      </c>
      <c r="H179" s="19" t="s">
        <v>25</v>
      </c>
      <c r="I179" s="19" t="s">
        <v>465</v>
      </c>
      <c r="J179" s="23" t="s">
        <v>42</v>
      </c>
      <c r="K179" s="21" t="s">
        <v>37</v>
      </c>
      <c r="L179" s="21">
        <v>40665</v>
      </c>
      <c r="M179" s="22">
        <v>2011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55.9</v>
      </c>
      <c r="T179">
        <v>118.64</v>
      </c>
      <c r="U179">
        <v>118.3</v>
      </c>
      <c r="V179">
        <v>142.52000000000001</v>
      </c>
      <c r="W179">
        <v>165.82</v>
      </c>
      <c r="X179">
        <v>213.2</v>
      </c>
      <c r="Y179">
        <v>224.12</v>
      </c>
      <c r="Z179">
        <v>224.88</v>
      </c>
      <c r="AA179">
        <v>95.59</v>
      </c>
      <c r="AB179">
        <v>82.1</v>
      </c>
      <c r="AC179">
        <v>91.62</v>
      </c>
      <c r="AD179">
        <v>78</v>
      </c>
      <c r="AE179">
        <v>66.290000000000006</v>
      </c>
      <c r="AF179">
        <v>47.9</v>
      </c>
      <c r="AG179">
        <v>32.200000000000003</v>
      </c>
      <c r="AH179">
        <v>29.2</v>
      </c>
      <c r="AI179">
        <v>26.24</v>
      </c>
      <c r="AJ179">
        <v>23.25</v>
      </c>
      <c r="AK179">
        <v>24.15</v>
      </c>
      <c r="AL179">
        <v>29.52</v>
      </c>
      <c r="AM179">
        <v>32.43</v>
      </c>
      <c r="AN179">
        <v>18.559999999999999</v>
      </c>
      <c r="AO179">
        <v>4.41</v>
      </c>
      <c r="AP179">
        <v>3.97</v>
      </c>
      <c r="AQ179"/>
      <c r="AR179"/>
      <c r="AS179"/>
      <c r="AT179" s="12"/>
    </row>
    <row r="180" spans="1:48" x14ac:dyDescent="0.2">
      <c r="A180" s="3" t="s">
        <v>466</v>
      </c>
      <c r="B180" s="3" t="s">
        <v>467</v>
      </c>
      <c r="C180" s="8">
        <v>167392577.77000001</v>
      </c>
      <c r="D180" t="s">
        <v>468</v>
      </c>
      <c r="E180" t="s">
        <v>468</v>
      </c>
      <c r="F180" s="3" t="s">
        <v>116</v>
      </c>
      <c r="G180" t="s">
        <v>1220</v>
      </c>
      <c r="H180" s="19" t="s">
        <v>25</v>
      </c>
      <c r="I180" s="19" t="s">
        <v>469</v>
      </c>
      <c r="J180" s="23" t="s">
        <v>42</v>
      </c>
      <c r="K180" s="19" t="s">
        <v>27</v>
      </c>
      <c r="L180" s="21">
        <v>42929</v>
      </c>
      <c r="M180" s="22">
        <v>2017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58.88</v>
      </c>
      <c r="Y180">
        <v>512.70000000000005</v>
      </c>
      <c r="Z180">
        <v>1011.85</v>
      </c>
      <c r="AA180">
        <v>1346.34</v>
      </c>
      <c r="AB180">
        <v>2126.9299999999998</v>
      </c>
      <c r="AC180">
        <v>2751.4</v>
      </c>
      <c r="AD180">
        <v>3388.25</v>
      </c>
      <c r="AE180">
        <v>4050.02</v>
      </c>
      <c r="AF180">
        <v>4784.83</v>
      </c>
      <c r="AG180">
        <v>5487.51</v>
      </c>
      <c r="AH180">
        <v>6103.16</v>
      </c>
      <c r="AI180">
        <v>6567.84</v>
      </c>
      <c r="AJ180">
        <v>6928.85</v>
      </c>
      <c r="AK180">
        <v>6989.25</v>
      </c>
      <c r="AL180">
        <v>5565.17</v>
      </c>
      <c r="AM180">
        <v>5638.47</v>
      </c>
      <c r="AN180">
        <v>3068.42</v>
      </c>
      <c r="AO180">
        <v>907.24</v>
      </c>
      <c r="AP180">
        <v>860.08</v>
      </c>
      <c r="AQ180">
        <v>815.46</v>
      </c>
      <c r="AR180">
        <v>773.24</v>
      </c>
      <c r="AS180">
        <v>733.27</v>
      </c>
      <c r="AT180" s="12"/>
    </row>
    <row r="181" spans="1:48" x14ac:dyDescent="0.2">
      <c r="A181" s="3" t="s">
        <v>466</v>
      </c>
      <c r="B181" s="3" t="s">
        <v>467</v>
      </c>
      <c r="C181" s="8">
        <v>167392577.77000001</v>
      </c>
      <c r="D181" t="s">
        <v>468</v>
      </c>
      <c r="E181" t="s">
        <v>468</v>
      </c>
      <c r="F181" s="3" t="s">
        <v>116</v>
      </c>
      <c r="G181" t="s">
        <v>1221</v>
      </c>
      <c r="H181" s="19" t="s">
        <v>28</v>
      </c>
      <c r="I181" s="19" t="s">
        <v>470</v>
      </c>
      <c r="J181" s="23" t="s">
        <v>42</v>
      </c>
      <c r="K181" s="19" t="s">
        <v>27</v>
      </c>
      <c r="L181" s="21">
        <v>42929</v>
      </c>
      <c r="M181" s="22">
        <v>2017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58</v>
      </c>
      <c r="Y181">
        <v>427.09</v>
      </c>
      <c r="Z181">
        <v>763.9</v>
      </c>
      <c r="AA181">
        <v>925.97</v>
      </c>
      <c r="AB181">
        <v>1502.9</v>
      </c>
      <c r="AC181">
        <v>1934.89</v>
      </c>
      <c r="AD181">
        <v>2366.09</v>
      </c>
      <c r="AE181">
        <v>2833.86</v>
      </c>
      <c r="AF181">
        <v>3385.72</v>
      </c>
      <c r="AG181">
        <v>3904.5</v>
      </c>
      <c r="AH181">
        <v>4428.3100000000004</v>
      </c>
      <c r="AI181">
        <v>4803.17</v>
      </c>
      <c r="AJ181">
        <v>5058.5200000000004</v>
      </c>
      <c r="AK181">
        <v>5028.2299999999996</v>
      </c>
      <c r="AL181">
        <v>4267.25</v>
      </c>
      <c r="AM181">
        <v>4510.66</v>
      </c>
      <c r="AN181">
        <v>2174.35</v>
      </c>
      <c r="AO181">
        <v>871.39</v>
      </c>
      <c r="AP181">
        <v>827.82</v>
      </c>
      <c r="AQ181">
        <v>786.43</v>
      </c>
      <c r="AR181">
        <v>747.11</v>
      </c>
      <c r="AS181">
        <v>709.75</v>
      </c>
      <c r="AT181" s="12"/>
    </row>
    <row r="182" spans="1:48" ht="16" x14ac:dyDescent="0.2">
      <c r="A182" s="3" t="s">
        <v>471</v>
      </c>
      <c r="B182" s="3" t="s">
        <v>472</v>
      </c>
      <c r="C182" s="7">
        <v>1500955685.1799998</v>
      </c>
      <c r="D182" s="18" t="s">
        <v>362</v>
      </c>
      <c r="E182" s="3" t="s">
        <v>362</v>
      </c>
      <c r="F182" s="3" t="s">
        <v>363</v>
      </c>
      <c r="G182" s="4" t="s">
        <v>471</v>
      </c>
      <c r="H182" s="19" t="s">
        <v>25</v>
      </c>
      <c r="I182" s="19" t="s">
        <v>473</v>
      </c>
      <c r="J182" s="20" t="s">
        <v>4</v>
      </c>
      <c r="K182" s="21" t="s">
        <v>27</v>
      </c>
      <c r="L182" s="21">
        <v>42272</v>
      </c>
      <c r="M182" s="22">
        <v>2015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1267.19</v>
      </c>
      <c r="W182">
        <v>4045.75</v>
      </c>
      <c r="X182">
        <v>7327.02</v>
      </c>
      <c r="Y182">
        <v>8035.02</v>
      </c>
      <c r="Z182">
        <v>9251.31</v>
      </c>
      <c r="AA182">
        <v>8968.01</v>
      </c>
      <c r="AB182">
        <v>9728.99</v>
      </c>
      <c r="AC182">
        <v>9747.14</v>
      </c>
      <c r="AD182">
        <v>9961.74</v>
      </c>
      <c r="AE182">
        <v>10295.99</v>
      </c>
      <c r="AF182">
        <v>10644.54</v>
      </c>
      <c r="AG182">
        <v>10967.67</v>
      </c>
      <c r="AH182">
        <v>11556.58</v>
      </c>
      <c r="AI182">
        <v>11663.74</v>
      </c>
      <c r="AJ182">
        <v>11371.39</v>
      </c>
      <c r="AK182">
        <v>11109.88</v>
      </c>
      <c r="AL182">
        <v>11476.75</v>
      </c>
      <c r="AM182">
        <v>12954.59</v>
      </c>
      <c r="AN182">
        <v>13305.08</v>
      </c>
      <c r="AO182">
        <v>13089.87</v>
      </c>
      <c r="AP182">
        <v>13387.01</v>
      </c>
      <c r="AQ182">
        <v>13737.61</v>
      </c>
      <c r="AR182">
        <v>14137.26</v>
      </c>
      <c r="AS182">
        <v>20090.62</v>
      </c>
      <c r="AT182" s="12"/>
    </row>
    <row r="183" spans="1:48" ht="16" x14ac:dyDescent="0.2">
      <c r="A183" s="3" t="s">
        <v>471</v>
      </c>
      <c r="B183" s="3" t="s">
        <v>472</v>
      </c>
      <c r="C183" s="7">
        <v>1500955685.1799998</v>
      </c>
      <c r="D183" s="18" t="s">
        <v>362</v>
      </c>
      <c r="E183" s="3" t="s">
        <v>362</v>
      </c>
      <c r="F183" s="3" t="s">
        <v>363</v>
      </c>
      <c r="G183" s="4" t="s">
        <v>1222</v>
      </c>
      <c r="H183" s="19" t="s">
        <v>28</v>
      </c>
      <c r="I183" s="19" t="s">
        <v>474</v>
      </c>
      <c r="J183" s="20" t="s">
        <v>4</v>
      </c>
      <c r="K183" s="21" t="s">
        <v>27</v>
      </c>
      <c r="L183" s="21">
        <v>42272</v>
      </c>
      <c r="M183" s="22">
        <v>2015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45.88</v>
      </c>
      <c r="W183">
        <v>2178.21</v>
      </c>
      <c r="X183">
        <v>4969.97</v>
      </c>
      <c r="Y183">
        <v>5192</v>
      </c>
      <c r="Z183">
        <v>5500</v>
      </c>
      <c r="AA183">
        <v>4191</v>
      </c>
      <c r="AB183">
        <v>3793</v>
      </c>
      <c r="AC183">
        <v>3143.76</v>
      </c>
      <c r="AD183">
        <v>2990.2</v>
      </c>
      <c r="AE183">
        <v>2859.64</v>
      </c>
      <c r="AF183">
        <v>2781.86</v>
      </c>
      <c r="AG183">
        <v>2667.29</v>
      </c>
      <c r="AH183">
        <v>2638.48</v>
      </c>
      <c r="AI183">
        <v>2565.8200000000002</v>
      </c>
      <c r="AJ183">
        <v>2337.65</v>
      </c>
      <c r="AK183">
        <v>2148.2199999999998</v>
      </c>
      <c r="AL183">
        <v>2140.2800000000002</v>
      </c>
      <c r="AM183">
        <v>1799.2</v>
      </c>
      <c r="AN183">
        <v>1249.3499999999999</v>
      </c>
      <c r="AO183">
        <v>412.35</v>
      </c>
      <c r="AP183">
        <v>288.64999999999998</v>
      </c>
      <c r="AQ183">
        <v>202.05</v>
      </c>
      <c r="AR183">
        <v>141.44</v>
      </c>
      <c r="AS183"/>
      <c r="AT183" s="12"/>
    </row>
    <row r="184" spans="1:48" x14ac:dyDescent="0.2">
      <c r="A184" s="3" t="s">
        <v>475</v>
      </c>
      <c r="B184" s="3" t="s">
        <v>476</v>
      </c>
      <c r="C184" s="8">
        <v>483827937.41000003</v>
      </c>
      <c r="D184" t="s">
        <v>477</v>
      </c>
      <c r="E184" t="s">
        <v>477</v>
      </c>
      <c r="F184" s="3" t="s">
        <v>478</v>
      </c>
      <c r="G184" t="s">
        <v>479</v>
      </c>
      <c r="H184" s="19" t="s">
        <v>25</v>
      </c>
      <c r="I184" s="19" t="s">
        <v>480</v>
      </c>
      <c r="J184" s="23" t="s">
        <v>42</v>
      </c>
      <c r="K184" s="19" t="s">
        <v>37</v>
      </c>
      <c r="L184" s="21">
        <v>43759</v>
      </c>
      <c r="M184" s="22">
        <v>2019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420.08</v>
      </c>
      <c r="AA184">
        <v>3863.79</v>
      </c>
      <c r="AB184">
        <v>5697.98</v>
      </c>
      <c r="AC184">
        <v>7701.45</v>
      </c>
      <c r="AD184">
        <v>8584.6200000000008</v>
      </c>
      <c r="AE184">
        <v>9232.32</v>
      </c>
      <c r="AF184">
        <v>9686.14</v>
      </c>
      <c r="AG184">
        <v>10032.370000000001</v>
      </c>
      <c r="AH184">
        <v>10291.959999999999</v>
      </c>
      <c r="AI184">
        <v>10512.99</v>
      </c>
      <c r="AJ184">
        <v>10658.46</v>
      </c>
      <c r="AK184">
        <v>10789.63</v>
      </c>
      <c r="AL184">
        <v>10776.5</v>
      </c>
      <c r="AM184">
        <v>11040.73</v>
      </c>
      <c r="AN184">
        <v>10099.36</v>
      </c>
      <c r="AO184">
        <v>10388.370000000001</v>
      </c>
      <c r="AP184">
        <v>10427.91</v>
      </c>
      <c r="AQ184">
        <v>9870.11</v>
      </c>
      <c r="AR184">
        <v>9870.11</v>
      </c>
      <c r="AS184">
        <v>3948.05</v>
      </c>
      <c r="AT184" s="13"/>
      <c r="AU184" s="10"/>
      <c r="AV184" s="10"/>
    </row>
    <row r="185" spans="1:48" x14ac:dyDescent="0.2">
      <c r="A185" s="3" t="s">
        <v>475</v>
      </c>
      <c r="B185" s="3" t="s">
        <v>476</v>
      </c>
      <c r="C185" s="8">
        <v>483827937.41000003</v>
      </c>
      <c r="D185" t="s">
        <v>477</v>
      </c>
      <c r="E185" t="s">
        <v>477</v>
      </c>
      <c r="F185" s="3" t="s">
        <v>478</v>
      </c>
      <c r="G185" t="s">
        <v>481</v>
      </c>
      <c r="H185" s="19" t="s">
        <v>28</v>
      </c>
      <c r="I185" s="19" t="s">
        <v>482</v>
      </c>
      <c r="J185" s="23" t="s">
        <v>42</v>
      </c>
      <c r="K185" s="19" t="s">
        <v>37</v>
      </c>
      <c r="L185" s="21">
        <v>43759</v>
      </c>
      <c r="M185" s="22">
        <v>2019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402.44</v>
      </c>
      <c r="AA185">
        <v>3735.35</v>
      </c>
      <c r="AB185">
        <v>4530.8599999999997</v>
      </c>
      <c r="AC185">
        <v>5261.46</v>
      </c>
      <c r="AD185">
        <v>5630.28</v>
      </c>
      <c r="AE185">
        <v>5913.39</v>
      </c>
      <c r="AF185">
        <v>6058.62</v>
      </c>
      <c r="AG185">
        <v>6175.82</v>
      </c>
      <c r="AH185">
        <v>6281.93</v>
      </c>
      <c r="AI185">
        <v>6387.2</v>
      </c>
      <c r="AJ185">
        <v>6466.29</v>
      </c>
      <c r="AK185">
        <v>6546.65</v>
      </c>
      <c r="AL185">
        <v>6407.61</v>
      </c>
      <c r="AM185">
        <v>6513.08</v>
      </c>
      <c r="AN185">
        <v>6313.6</v>
      </c>
      <c r="AO185">
        <v>6608.33</v>
      </c>
      <c r="AP185">
        <v>6639.58</v>
      </c>
      <c r="AQ185">
        <v>6321.91</v>
      </c>
      <c r="AR185">
        <v>6321.91</v>
      </c>
      <c r="AS185">
        <v>2528.7600000000002</v>
      </c>
      <c r="AT185" s="13"/>
      <c r="AU185" s="10"/>
      <c r="AV185" s="10"/>
    </row>
    <row r="186" spans="1:48" ht="16" x14ac:dyDescent="0.2">
      <c r="A186" s="3" t="s">
        <v>1250</v>
      </c>
      <c r="B186" t="s">
        <v>483</v>
      </c>
      <c r="C186" s="5">
        <v>314974934.93000001</v>
      </c>
      <c r="D186" s="18" t="s">
        <v>315</v>
      </c>
      <c r="E186" s="18" t="s">
        <v>315</v>
      </c>
      <c r="F186" s="3" t="s">
        <v>316</v>
      </c>
      <c r="G186" s="4" t="s">
        <v>484</v>
      </c>
      <c r="H186" s="19" t="s">
        <v>25</v>
      </c>
      <c r="I186" s="19" t="s">
        <v>1265</v>
      </c>
      <c r="J186" s="20" t="s">
        <v>4</v>
      </c>
      <c r="K186" s="21" t="s">
        <v>37</v>
      </c>
      <c r="L186" s="21">
        <v>41547</v>
      </c>
      <c r="M186" s="22">
        <v>2013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188</v>
      </c>
      <c r="U186">
        <v>629</v>
      </c>
      <c r="V186">
        <v>1105</v>
      </c>
      <c r="W186">
        <v>1271.96</v>
      </c>
      <c r="X186">
        <v>1858.67</v>
      </c>
      <c r="Y186">
        <v>2435.96</v>
      </c>
      <c r="Z186">
        <v>3147.76</v>
      </c>
      <c r="AA186">
        <v>3102.03</v>
      </c>
      <c r="AB186">
        <v>3904.42</v>
      </c>
      <c r="AC186">
        <v>4799.93</v>
      </c>
      <c r="AD186">
        <v>5170.45</v>
      </c>
      <c r="AE186">
        <v>5531.54</v>
      </c>
      <c r="AF186">
        <v>5858.03</v>
      </c>
      <c r="AG186">
        <v>5869.62</v>
      </c>
      <c r="AH186">
        <v>3548.67</v>
      </c>
      <c r="AI186">
        <v>2504.81</v>
      </c>
      <c r="AJ186">
        <v>2169.4499999999998</v>
      </c>
      <c r="AK186">
        <v>2194.16</v>
      </c>
      <c r="AL186">
        <v>1692.68</v>
      </c>
      <c r="AM186">
        <v>1355.64</v>
      </c>
      <c r="AN186">
        <v>1320.92</v>
      </c>
      <c r="AO186">
        <v>1298.79</v>
      </c>
      <c r="AP186">
        <v>1286.8699999999999</v>
      </c>
      <c r="AQ186">
        <v>1283.25</v>
      </c>
      <c r="AR186">
        <v>1286.4000000000001</v>
      </c>
      <c r="AS186">
        <v>1295.1199999999999</v>
      </c>
      <c r="AT186" s="12"/>
    </row>
    <row r="187" spans="1:48" ht="16" x14ac:dyDescent="0.2">
      <c r="A187" s="3" t="s">
        <v>1250</v>
      </c>
      <c r="B187" t="s">
        <v>483</v>
      </c>
      <c r="C187" s="5">
        <v>314974934.93000001</v>
      </c>
      <c r="D187" s="18" t="s">
        <v>315</v>
      </c>
      <c r="E187" s="18" t="s">
        <v>315</v>
      </c>
      <c r="F187" s="3" t="s">
        <v>316</v>
      </c>
      <c r="G187" s="4" t="s">
        <v>1223</v>
      </c>
      <c r="H187" s="19" t="s">
        <v>28</v>
      </c>
      <c r="I187" s="19" t="s">
        <v>1266</v>
      </c>
      <c r="J187" s="20" t="s">
        <v>4</v>
      </c>
      <c r="K187" s="21" t="s">
        <v>37</v>
      </c>
      <c r="L187" s="21">
        <v>41547</v>
      </c>
      <c r="M187" s="22">
        <v>2013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19</v>
      </c>
      <c r="U187">
        <v>403</v>
      </c>
      <c r="V187">
        <v>591</v>
      </c>
      <c r="W187">
        <v>827.47</v>
      </c>
      <c r="X187">
        <v>1204.3699999999999</v>
      </c>
      <c r="Y187">
        <v>1525.3</v>
      </c>
      <c r="Z187">
        <v>1946.98</v>
      </c>
      <c r="AA187">
        <v>1587.17</v>
      </c>
      <c r="AB187">
        <v>1987.02</v>
      </c>
      <c r="AC187">
        <v>2129.44</v>
      </c>
      <c r="AD187">
        <v>2241.5</v>
      </c>
      <c r="AE187">
        <v>2322.85</v>
      </c>
      <c r="AF187">
        <v>2393.36</v>
      </c>
      <c r="AG187">
        <v>2322.1</v>
      </c>
      <c r="AH187">
        <v>706.32</v>
      </c>
      <c r="AI187">
        <v>421.16</v>
      </c>
      <c r="AJ187">
        <v>195.22</v>
      </c>
      <c r="AK187">
        <v>203</v>
      </c>
      <c r="AL187">
        <v>187.75</v>
      </c>
      <c r="AM187">
        <v>48.34</v>
      </c>
      <c r="AN187">
        <v>48.82</v>
      </c>
      <c r="AO187">
        <v>49.31</v>
      </c>
      <c r="AP187">
        <v>49.8</v>
      </c>
      <c r="AQ187">
        <v>50.3</v>
      </c>
      <c r="AR187">
        <v>50.8</v>
      </c>
      <c r="AS187">
        <v>51.31</v>
      </c>
      <c r="AT187" s="13"/>
      <c r="AU187" s="10"/>
      <c r="AV187" s="10"/>
    </row>
    <row r="188" spans="1:48" x14ac:dyDescent="0.2">
      <c r="A188" s="3" t="s">
        <v>485</v>
      </c>
      <c r="B188" s="3" t="s">
        <v>486</v>
      </c>
      <c r="C188" s="7">
        <v>3284873061.9000001</v>
      </c>
      <c r="D188" s="18" t="s">
        <v>487</v>
      </c>
      <c r="E188" s="3" t="s">
        <v>245</v>
      </c>
      <c r="F188" s="3" t="s">
        <v>246</v>
      </c>
      <c r="G188" s="4" t="s">
        <v>1224</v>
      </c>
      <c r="H188" s="19" t="s">
        <v>25</v>
      </c>
      <c r="I188" s="19" t="s">
        <v>488</v>
      </c>
      <c r="J188" s="23" t="s">
        <v>42</v>
      </c>
      <c r="K188" s="21" t="s">
        <v>27</v>
      </c>
      <c r="L188" s="21">
        <v>41900</v>
      </c>
      <c r="M188" s="22">
        <v>2014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10.199999999999999</v>
      </c>
      <c r="V188">
        <v>248.8</v>
      </c>
      <c r="W188">
        <v>925.51</v>
      </c>
      <c r="X188">
        <v>2029.74</v>
      </c>
      <c r="Y188">
        <v>3199.1</v>
      </c>
      <c r="Z188">
        <v>4127.8500000000004</v>
      </c>
      <c r="AA188">
        <v>5068.1099999999997</v>
      </c>
      <c r="AB188">
        <v>6471.94</v>
      </c>
      <c r="AC188">
        <v>7598.11</v>
      </c>
      <c r="AD188">
        <v>8137.78</v>
      </c>
      <c r="AE188">
        <v>8208.85</v>
      </c>
      <c r="AF188">
        <v>7930.85</v>
      </c>
      <c r="AG188">
        <v>7288.08</v>
      </c>
      <c r="AH188">
        <v>5908.94</v>
      </c>
      <c r="AI188">
        <v>4235.9799999999996</v>
      </c>
      <c r="AJ188">
        <v>2894.45</v>
      </c>
      <c r="AK188">
        <v>2221.0100000000002</v>
      </c>
      <c r="AL188">
        <v>1659.72</v>
      </c>
      <c r="AM188">
        <v>1348.3</v>
      </c>
      <c r="AN188">
        <v>1013.5</v>
      </c>
      <c r="AO188">
        <v>987.15</v>
      </c>
      <c r="AP188">
        <v>890.11</v>
      </c>
      <c r="AQ188"/>
      <c r="AR188"/>
      <c r="AS188"/>
      <c r="AT188" s="13"/>
      <c r="AU188" s="10"/>
      <c r="AV188" s="10"/>
    </row>
    <row r="189" spans="1:48" x14ac:dyDescent="0.2">
      <c r="A189" s="3" t="s">
        <v>485</v>
      </c>
      <c r="B189" s="3" t="s">
        <v>486</v>
      </c>
      <c r="C189" s="7">
        <v>3284873061.9000001</v>
      </c>
      <c r="D189" s="18" t="s">
        <v>487</v>
      </c>
      <c r="E189" s="3" t="s">
        <v>245</v>
      </c>
      <c r="F189" s="3" t="s">
        <v>246</v>
      </c>
      <c r="G189" s="4" t="s">
        <v>1225</v>
      </c>
      <c r="H189" s="19" t="s">
        <v>28</v>
      </c>
      <c r="I189" s="19" t="s">
        <v>489</v>
      </c>
      <c r="J189" s="23" t="s">
        <v>42</v>
      </c>
      <c r="K189" s="21" t="s">
        <v>27</v>
      </c>
      <c r="L189" s="21">
        <v>41900</v>
      </c>
      <c r="M189" s="22">
        <v>2014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10.199999999999999</v>
      </c>
      <c r="V189">
        <v>207.77</v>
      </c>
      <c r="W189">
        <v>737.6</v>
      </c>
      <c r="X189">
        <v>1609.88</v>
      </c>
      <c r="Y189">
        <v>2515.7800000000002</v>
      </c>
      <c r="Z189">
        <v>3155.2</v>
      </c>
      <c r="AA189">
        <v>3835.9</v>
      </c>
      <c r="AB189">
        <v>4914.3999999999996</v>
      </c>
      <c r="AC189">
        <v>5773.72</v>
      </c>
      <c r="AD189">
        <v>6137.7</v>
      </c>
      <c r="AE189">
        <v>6137.75</v>
      </c>
      <c r="AF189">
        <v>5827.75</v>
      </c>
      <c r="AG189">
        <v>5210.76</v>
      </c>
      <c r="AH189">
        <v>3960.48</v>
      </c>
      <c r="AI189">
        <v>2475.73</v>
      </c>
      <c r="AJ189">
        <v>1520</v>
      </c>
      <c r="AK189">
        <v>1103.71</v>
      </c>
      <c r="AL189">
        <v>599.58000000000004</v>
      </c>
      <c r="AM189">
        <v>500.01</v>
      </c>
      <c r="AN189">
        <v>556.62</v>
      </c>
      <c r="AO189">
        <v>497.47</v>
      </c>
      <c r="AP189">
        <v>856.24</v>
      </c>
      <c r="AQ189"/>
      <c r="AR189"/>
      <c r="AS189"/>
      <c r="AT189" s="12"/>
    </row>
    <row r="190" spans="1:48" x14ac:dyDescent="0.2">
      <c r="A190" s="3" t="s">
        <v>490</v>
      </c>
      <c r="B190" s="3" t="s">
        <v>491</v>
      </c>
      <c r="C190" s="7">
        <v>540954175.59000003</v>
      </c>
      <c r="D190" s="18" t="s">
        <v>352</v>
      </c>
      <c r="E190" s="3" t="s">
        <v>116</v>
      </c>
      <c r="F190" s="3" t="s">
        <v>116</v>
      </c>
      <c r="G190" s="4" t="s">
        <v>1226</v>
      </c>
      <c r="H190" s="19" t="s">
        <v>35</v>
      </c>
      <c r="I190" s="19" t="s">
        <v>492</v>
      </c>
      <c r="J190" s="23" t="s">
        <v>42</v>
      </c>
      <c r="K190" s="21" t="s">
        <v>37</v>
      </c>
      <c r="L190" s="21">
        <v>42359</v>
      </c>
      <c r="M190" s="22">
        <v>2015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249</v>
      </c>
      <c r="X190">
        <v>263</v>
      </c>
      <c r="Y190">
        <v>662.97</v>
      </c>
      <c r="Z190">
        <v>818.91</v>
      </c>
      <c r="AA190">
        <v>1094.28</v>
      </c>
      <c r="AB190">
        <v>1236.97</v>
      </c>
      <c r="AC190">
        <v>1323.8</v>
      </c>
      <c r="AD190">
        <v>1397.92</v>
      </c>
      <c r="AE190">
        <v>1472.95</v>
      </c>
      <c r="AF190">
        <v>1465.07</v>
      </c>
      <c r="AG190">
        <v>1347.24</v>
      </c>
      <c r="AH190">
        <v>1132.3</v>
      </c>
      <c r="AI190">
        <v>1063.6400000000001</v>
      </c>
      <c r="AJ190">
        <v>963.86</v>
      </c>
      <c r="AK190">
        <v>775.05</v>
      </c>
      <c r="AL190">
        <v>418.34</v>
      </c>
      <c r="AM190">
        <v>308.62</v>
      </c>
      <c r="AN190">
        <v>413.99</v>
      </c>
      <c r="AO190"/>
      <c r="AP190"/>
      <c r="AQ190"/>
      <c r="AR190"/>
      <c r="AS190"/>
      <c r="AT190" s="12"/>
    </row>
    <row r="191" spans="1:48" x14ac:dyDescent="0.2">
      <c r="A191" s="3" t="s">
        <v>490</v>
      </c>
      <c r="B191" s="3" t="s">
        <v>491</v>
      </c>
      <c r="C191" s="7">
        <v>540954175.59000003</v>
      </c>
      <c r="D191" s="18" t="s">
        <v>352</v>
      </c>
      <c r="E191" s="3" t="s">
        <v>116</v>
      </c>
      <c r="F191" s="3" t="s">
        <v>116</v>
      </c>
      <c r="G191" s="4" t="s">
        <v>1227</v>
      </c>
      <c r="H191" s="19" t="s">
        <v>136</v>
      </c>
      <c r="I191" s="19" t="s">
        <v>493</v>
      </c>
      <c r="J191" s="23" t="s">
        <v>42</v>
      </c>
      <c r="K191" s="21" t="s">
        <v>37</v>
      </c>
      <c r="L191" s="21">
        <v>42359</v>
      </c>
      <c r="M191" s="22">
        <v>2015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236</v>
      </c>
      <c r="X191">
        <v>238</v>
      </c>
      <c r="Y191">
        <v>598.04999999999995</v>
      </c>
      <c r="Z191">
        <v>713.88</v>
      </c>
      <c r="AA191">
        <v>956.29</v>
      </c>
      <c r="AB191">
        <v>1055.9000000000001</v>
      </c>
      <c r="AC191">
        <v>1110.22</v>
      </c>
      <c r="AD191">
        <v>1154.1600000000001</v>
      </c>
      <c r="AE191">
        <v>1197.99</v>
      </c>
      <c r="AF191">
        <v>1169.51</v>
      </c>
      <c r="AG191">
        <v>1178.46</v>
      </c>
      <c r="AH191">
        <v>1020.32</v>
      </c>
      <c r="AI191">
        <v>1001.01</v>
      </c>
      <c r="AJ191">
        <v>787.8</v>
      </c>
      <c r="AK191">
        <v>633.96</v>
      </c>
      <c r="AL191">
        <v>346.8</v>
      </c>
      <c r="AM191">
        <v>251.12</v>
      </c>
      <c r="AN191">
        <v>336.57</v>
      </c>
      <c r="AO191"/>
      <c r="AP191"/>
      <c r="AQ191"/>
      <c r="AR191"/>
      <c r="AS191"/>
      <c r="AT191" s="12"/>
    </row>
    <row r="192" spans="1:48" ht="16" x14ac:dyDescent="0.2">
      <c r="A192" s="3" t="s">
        <v>490</v>
      </c>
      <c r="B192" s="3" t="s">
        <v>491</v>
      </c>
      <c r="C192" s="7">
        <v>540954175.59000003</v>
      </c>
      <c r="D192" s="18" t="s">
        <v>352</v>
      </c>
      <c r="E192" s="3" t="s">
        <v>116</v>
      </c>
      <c r="F192" s="3" t="s">
        <v>494</v>
      </c>
      <c r="G192" s="4" t="s">
        <v>490</v>
      </c>
      <c r="H192" s="19" t="s">
        <v>139</v>
      </c>
      <c r="I192" s="19" t="s">
        <v>495</v>
      </c>
      <c r="J192" s="20" t="s">
        <v>6</v>
      </c>
      <c r="K192" s="21" t="s">
        <v>37</v>
      </c>
      <c r="L192" s="21">
        <v>42359</v>
      </c>
      <c r="M192" s="22">
        <v>2015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0.36</v>
      </c>
      <c r="Y192">
        <v>2.69</v>
      </c>
      <c r="Z192">
        <v>4.83</v>
      </c>
      <c r="AA192">
        <v>6.18</v>
      </c>
      <c r="AB192">
        <v>6.8</v>
      </c>
      <c r="AC192">
        <v>8.4</v>
      </c>
      <c r="AD192">
        <v>10.26</v>
      </c>
      <c r="AE192">
        <v>11.98</v>
      </c>
      <c r="AF192">
        <v>13.2</v>
      </c>
      <c r="AG192">
        <v>14.22</v>
      </c>
      <c r="AH192">
        <v>13.82</v>
      </c>
      <c r="AI192">
        <v>7.88</v>
      </c>
      <c r="AJ192">
        <v>5.52</v>
      </c>
      <c r="AK192">
        <v>4.5999999999999996</v>
      </c>
      <c r="AL192">
        <v>3.55</v>
      </c>
      <c r="AM192">
        <v>2.75</v>
      </c>
      <c r="AN192"/>
      <c r="AO192"/>
      <c r="AP192"/>
      <c r="AQ192"/>
      <c r="AR192"/>
      <c r="AS192"/>
      <c r="AT192" s="12"/>
    </row>
    <row r="193" spans="1:48" x14ac:dyDescent="0.2">
      <c r="A193" s="3" t="s">
        <v>496</v>
      </c>
      <c r="B193" s="3" t="s">
        <v>497</v>
      </c>
      <c r="C193" s="7">
        <v>570959838.51999998</v>
      </c>
      <c r="D193" s="18" t="s">
        <v>204</v>
      </c>
      <c r="E193" s="3" t="s">
        <v>204</v>
      </c>
      <c r="F193" s="3" t="s">
        <v>205</v>
      </c>
      <c r="G193" s="4" t="s">
        <v>498</v>
      </c>
      <c r="H193" s="19" t="s">
        <v>25</v>
      </c>
      <c r="I193" s="19" t="s">
        <v>499</v>
      </c>
      <c r="J193" s="23" t="s">
        <v>42</v>
      </c>
      <c r="K193" s="21" t="s">
        <v>37</v>
      </c>
      <c r="L193" s="21">
        <v>42471</v>
      </c>
      <c r="M193" s="22">
        <v>2016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22.17</v>
      </c>
      <c r="X193">
        <v>124.18</v>
      </c>
      <c r="Y193">
        <v>318.70999999999998</v>
      </c>
      <c r="Z193">
        <v>792</v>
      </c>
      <c r="AA193">
        <v>1337</v>
      </c>
      <c r="AB193">
        <v>1818.18</v>
      </c>
      <c r="AC193">
        <v>2018.86</v>
      </c>
      <c r="AD193">
        <v>2361.14</v>
      </c>
      <c r="AE193">
        <v>2734.19</v>
      </c>
      <c r="AF193">
        <v>3092.41</v>
      </c>
      <c r="AG193">
        <v>3391.22</v>
      </c>
      <c r="AH193">
        <v>3617.8</v>
      </c>
      <c r="AI193">
        <v>3643.37</v>
      </c>
      <c r="AJ193">
        <v>3760.55</v>
      </c>
      <c r="AK193">
        <v>3859.3</v>
      </c>
      <c r="AL193">
        <v>3084.16</v>
      </c>
      <c r="AM193">
        <v>2661.01</v>
      </c>
      <c r="AN193">
        <v>1594.03</v>
      </c>
      <c r="AO193">
        <v>1181.04</v>
      </c>
      <c r="AP193">
        <v>910.33</v>
      </c>
      <c r="AQ193"/>
      <c r="AR193"/>
      <c r="AS193"/>
      <c r="AT193" s="12"/>
    </row>
    <row r="194" spans="1:48" x14ac:dyDescent="0.2">
      <c r="A194" s="3" t="s">
        <v>496</v>
      </c>
      <c r="B194" s="3" t="s">
        <v>497</v>
      </c>
      <c r="C194" s="7">
        <v>570959838.51999998</v>
      </c>
      <c r="D194" s="18" t="s">
        <v>204</v>
      </c>
      <c r="E194" s="3" t="s">
        <v>204</v>
      </c>
      <c r="F194" s="3" t="s">
        <v>205</v>
      </c>
      <c r="G194" s="4" t="s">
        <v>1228</v>
      </c>
      <c r="H194" s="19" t="s">
        <v>28</v>
      </c>
      <c r="I194" s="19" t="s">
        <v>500</v>
      </c>
      <c r="J194" s="23" t="s">
        <v>42</v>
      </c>
      <c r="K194" s="21" t="s">
        <v>37</v>
      </c>
      <c r="L194" s="21">
        <v>42471</v>
      </c>
      <c r="M194" s="22">
        <v>2016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18.5</v>
      </c>
      <c r="X194">
        <v>87.73</v>
      </c>
      <c r="Y194">
        <v>226.53</v>
      </c>
      <c r="Z194">
        <v>521</v>
      </c>
      <c r="AA194">
        <v>804</v>
      </c>
      <c r="AB194">
        <v>933.35</v>
      </c>
      <c r="AC194">
        <v>1008.52</v>
      </c>
      <c r="AD194">
        <v>1165.78</v>
      </c>
      <c r="AE194">
        <v>1357.83</v>
      </c>
      <c r="AF194">
        <v>1538.15</v>
      </c>
      <c r="AG194">
        <v>1684.01</v>
      </c>
      <c r="AH194">
        <v>1777.49</v>
      </c>
      <c r="AI194">
        <v>1809.92</v>
      </c>
      <c r="AJ194">
        <v>1855.32</v>
      </c>
      <c r="AK194">
        <v>1925.96</v>
      </c>
      <c r="AL194">
        <v>1592.13</v>
      </c>
      <c r="AM194">
        <v>1366.77</v>
      </c>
      <c r="AN194">
        <v>617.38</v>
      </c>
      <c r="AO194">
        <v>238.87</v>
      </c>
      <c r="AP194">
        <v>250.81</v>
      </c>
      <c r="AQ194"/>
      <c r="AR194"/>
      <c r="AS194"/>
      <c r="AT194" s="12"/>
    </row>
    <row r="195" spans="1:48" x14ac:dyDescent="0.2">
      <c r="A195" s="3" t="s">
        <v>501</v>
      </c>
      <c r="B195" s="3" t="s">
        <v>502</v>
      </c>
      <c r="C195" s="7">
        <v>286188072.97000003</v>
      </c>
      <c r="D195" s="18" t="s">
        <v>487</v>
      </c>
      <c r="E195" s="3" t="s">
        <v>245</v>
      </c>
      <c r="F195" s="3" t="s">
        <v>246</v>
      </c>
      <c r="G195" t="s">
        <v>1229</v>
      </c>
      <c r="H195" s="19" t="s">
        <v>25</v>
      </c>
      <c r="I195" s="19" t="s">
        <v>503</v>
      </c>
      <c r="J195" s="23" t="s">
        <v>42</v>
      </c>
      <c r="K195" s="21" t="s">
        <v>37</v>
      </c>
      <c r="L195" s="21">
        <v>43006</v>
      </c>
      <c r="M195" s="22">
        <v>2017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21</v>
      </c>
      <c r="Y195">
        <v>254.98</v>
      </c>
      <c r="Z195">
        <v>579.63</v>
      </c>
      <c r="AA195">
        <v>912.04</v>
      </c>
      <c r="AB195">
        <v>1349.87</v>
      </c>
      <c r="AC195">
        <v>2368.39</v>
      </c>
      <c r="AD195">
        <v>3323.87</v>
      </c>
      <c r="AE195">
        <v>4223.95</v>
      </c>
      <c r="AF195">
        <v>5086</v>
      </c>
      <c r="AG195">
        <v>5903.72</v>
      </c>
      <c r="AH195">
        <v>6607.33</v>
      </c>
      <c r="AI195">
        <v>7174.43</v>
      </c>
      <c r="AJ195">
        <v>7666.19</v>
      </c>
      <c r="AK195">
        <v>7397.65</v>
      </c>
      <c r="AL195">
        <v>7248.15</v>
      </c>
      <c r="AM195">
        <v>5109.88</v>
      </c>
      <c r="AN195">
        <v>2196.0100000000002</v>
      </c>
      <c r="AO195">
        <v>1339.62</v>
      </c>
      <c r="AP195">
        <v>1566.24</v>
      </c>
      <c r="AQ195"/>
      <c r="AR195"/>
      <c r="AS195"/>
      <c r="AT195" s="12"/>
    </row>
    <row r="196" spans="1:48" x14ac:dyDescent="0.2">
      <c r="A196" s="3" t="s">
        <v>501</v>
      </c>
      <c r="B196" s="3" t="s">
        <v>502</v>
      </c>
      <c r="C196" s="7">
        <v>286188072.97000003</v>
      </c>
      <c r="D196" s="18" t="s">
        <v>487</v>
      </c>
      <c r="E196" s="3" t="s">
        <v>245</v>
      </c>
      <c r="F196" s="3" t="s">
        <v>246</v>
      </c>
      <c r="G196" t="s">
        <v>1230</v>
      </c>
      <c r="H196" s="19" t="s">
        <v>28</v>
      </c>
      <c r="I196" s="19" t="s">
        <v>504</v>
      </c>
      <c r="J196" s="23" t="s">
        <v>42</v>
      </c>
      <c r="K196" s="21" t="s">
        <v>37</v>
      </c>
      <c r="L196" s="21">
        <v>43006</v>
      </c>
      <c r="M196" s="22">
        <v>2017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21</v>
      </c>
      <c r="Y196">
        <v>248.43</v>
      </c>
      <c r="Z196">
        <v>454.72</v>
      </c>
      <c r="AA196">
        <v>618.21</v>
      </c>
      <c r="AB196">
        <v>834.9</v>
      </c>
      <c r="AC196">
        <v>1563.94</v>
      </c>
      <c r="AD196">
        <v>2247.38</v>
      </c>
      <c r="AE196">
        <v>2852.69</v>
      </c>
      <c r="AF196">
        <v>3424.75</v>
      </c>
      <c r="AG196">
        <v>3992.88</v>
      </c>
      <c r="AH196">
        <v>4459.1099999999997</v>
      </c>
      <c r="AI196">
        <v>4805.95</v>
      </c>
      <c r="AJ196">
        <v>5199.05</v>
      </c>
      <c r="AK196">
        <v>5154.59</v>
      </c>
      <c r="AL196">
        <v>5211.8900000000003</v>
      </c>
      <c r="AM196">
        <v>3685.11</v>
      </c>
      <c r="AN196">
        <v>1463.75</v>
      </c>
      <c r="AO196">
        <v>992.03</v>
      </c>
      <c r="AP196">
        <v>496.02</v>
      </c>
      <c r="AQ196"/>
      <c r="AR196"/>
      <c r="AS196"/>
      <c r="AT196" s="12"/>
    </row>
    <row r="197" spans="1:48" ht="16" x14ac:dyDescent="0.2">
      <c r="A197" s="3" t="s">
        <v>505</v>
      </c>
      <c r="B197" s="3" t="s">
        <v>506</v>
      </c>
      <c r="C197" s="7">
        <v>1895291573.55</v>
      </c>
      <c r="D197" s="18" t="s">
        <v>362</v>
      </c>
      <c r="E197" s="3" t="s">
        <v>362</v>
      </c>
      <c r="F197" s="3" t="s">
        <v>363</v>
      </c>
      <c r="G197" s="4" t="s">
        <v>505</v>
      </c>
      <c r="H197" s="19" t="s">
        <v>25</v>
      </c>
      <c r="I197" s="19" t="s">
        <v>507</v>
      </c>
      <c r="J197" s="20" t="s">
        <v>4</v>
      </c>
      <c r="K197" s="21" t="s">
        <v>37</v>
      </c>
      <c r="L197" s="21">
        <v>40203</v>
      </c>
      <c r="M197" s="22">
        <v>2010</v>
      </c>
      <c r="N197">
        <v>0</v>
      </c>
      <c r="O197">
        <v>0</v>
      </c>
      <c r="P197">
        <v>0</v>
      </c>
      <c r="Q197">
        <v>2317</v>
      </c>
      <c r="R197">
        <v>5991</v>
      </c>
      <c r="S197">
        <v>9495</v>
      </c>
      <c r="T197">
        <v>11633</v>
      </c>
      <c r="U197">
        <v>13426</v>
      </c>
      <c r="V197">
        <v>18027.04</v>
      </c>
      <c r="W197">
        <v>20046</v>
      </c>
      <c r="X197">
        <v>23172.99</v>
      </c>
      <c r="Y197">
        <v>24333.02</v>
      </c>
      <c r="Z197">
        <v>21934</v>
      </c>
      <c r="AA197">
        <v>18746.990000000002</v>
      </c>
      <c r="AB197">
        <v>15054.03</v>
      </c>
      <c r="AC197">
        <v>11992.57</v>
      </c>
      <c r="AD197">
        <v>8925.09</v>
      </c>
      <c r="AE197">
        <v>6752.24</v>
      </c>
      <c r="AF197">
        <v>5293.81</v>
      </c>
      <c r="AG197">
        <v>4454.79</v>
      </c>
      <c r="AH197">
        <v>3829.82</v>
      </c>
      <c r="AI197">
        <v>3580.49</v>
      </c>
      <c r="AJ197">
        <v>3102.06</v>
      </c>
      <c r="AK197">
        <v>2853.12</v>
      </c>
      <c r="AL197">
        <v>2825.64</v>
      </c>
      <c r="AM197">
        <v>2890.99</v>
      </c>
      <c r="AN197">
        <v>3576.4</v>
      </c>
      <c r="AO197">
        <v>4766.49</v>
      </c>
      <c r="AP197">
        <v>4964.78</v>
      </c>
      <c r="AQ197">
        <v>5183.32</v>
      </c>
      <c r="AR197">
        <v>5422.11</v>
      </c>
      <c r="AS197">
        <v>8435.2999999999993</v>
      </c>
      <c r="AT197" s="12"/>
    </row>
    <row r="198" spans="1:48" ht="16" x14ac:dyDescent="0.2">
      <c r="A198" s="3" t="s">
        <v>505</v>
      </c>
      <c r="B198" s="3" t="s">
        <v>506</v>
      </c>
      <c r="C198" s="7">
        <v>1895291573.55</v>
      </c>
      <c r="D198" s="18" t="s">
        <v>362</v>
      </c>
      <c r="E198" s="3" t="s">
        <v>362</v>
      </c>
      <c r="F198" s="3" t="s">
        <v>363</v>
      </c>
      <c r="G198" s="4" t="s">
        <v>1231</v>
      </c>
      <c r="H198" s="19" t="s">
        <v>28</v>
      </c>
      <c r="I198" s="19" t="s">
        <v>508</v>
      </c>
      <c r="J198" s="20" t="s">
        <v>4</v>
      </c>
      <c r="K198" s="21" t="s">
        <v>37</v>
      </c>
      <c r="L198" s="21">
        <v>40203</v>
      </c>
      <c r="M198" s="22">
        <v>2010</v>
      </c>
      <c r="N198">
        <v>0</v>
      </c>
      <c r="O198">
        <v>0</v>
      </c>
      <c r="P198">
        <v>0</v>
      </c>
      <c r="Q198">
        <v>1457</v>
      </c>
      <c r="R198">
        <v>3716</v>
      </c>
      <c r="S198">
        <v>5930</v>
      </c>
      <c r="T198">
        <v>7537</v>
      </c>
      <c r="U198">
        <v>9046</v>
      </c>
      <c r="V198">
        <v>12614.45</v>
      </c>
      <c r="W198">
        <v>14180.16</v>
      </c>
      <c r="X198">
        <v>16928.95</v>
      </c>
      <c r="Y198">
        <v>17560.97</v>
      </c>
      <c r="Z198">
        <v>14216.99</v>
      </c>
      <c r="AA198">
        <v>11292</v>
      </c>
      <c r="AB198">
        <v>8030.99</v>
      </c>
      <c r="AC198">
        <v>6107.62</v>
      </c>
      <c r="AD198">
        <v>4170.57</v>
      </c>
      <c r="AE198">
        <v>2654.98</v>
      </c>
      <c r="AF198">
        <v>1818.03</v>
      </c>
      <c r="AG198">
        <v>1482.95</v>
      </c>
      <c r="AH198">
        <v>1202.22</v>
      </c>
      <c r="AI198">
        <v>1047.01</v>
      </c>
      <c r="AJ198">
        <v>881.92</v>
      </c>
      <c r="AK198">
        <v>790.4</v>
      </c>
      <c r="AL198">
        <v>713.07</v>
      </c>
      <c r="AM198">
        <v>530.20000000000005</v>
      </c>
      <c r="AN198">
        <v>737.39</v>
      </c>
      <c r="AO198">
        <v>1055.6199999999999</v>
      </c>
      <c r="AP198">
        <v>1173.9100000000001</v>
      </c>
      <c r="AQ198">
        <v>1306.94</v>
      </c>
      <c r="AR198">
        <v>1455.77</v>
      </c>
      <c r="AS198">
        <v>3243.37</v>
      </c>
      <c r="AT198" s="13"/>
      <c r="AU198" s="10"/>
      <c r="AV198" s="10"/>
    </row>
    <row r="199" spans="1:48" x14ac:dyDescent="0.2">
      <c r="A199" s="3" t="s">
        <v>509</v>
      </c>
      <c r="B199" t="s">
        <v>510</v>
      </c>
      <c r="C199" s="5">
        <v>709365914.73000002</v>
      </c>
      <c r="D199" s="18" t="s">
        <v>511</v>
      </c>
      <c r="E199" s="18" t="s">
        <v>97</v>
      </c>
      <c r="F199" s="3" t="s">
        <v>98</v>
      </c>
      <c r="G199" s="4" t="s">
        <v>512</v>
      </c>
      <c r="H199" s="19" t="s">
        <v>25</v>
      </c>
      <c r="I199" s="19" t="s">
        <v>513</v>
      </c>
      <c r="J199" s="23" t="s">
        <v>2</v>
      </c>
      <c r="K199" s="21" t="s">
        <v>37</v>
      </c>
      <c r="L199" s="21">
        <v>39749</v>
      </c>
      <c r="M199" s="22">
        <v>2008</v>
      </c>
      <c r="N199">
        <v>0</v>
      </c>
      <c r="O199">
        <v>2</v>
      </c>
      <c r="P199">
        <v>46</v>
      </c>
      <c r="Q199">
        <v>133</v>
      </c>
      <c r="R199">
        <v>218</v>
      </c>
      <c r="S199">
        <v>334</v>
      </c>
      <c r="T199">
        <v>411</v>
      </c>
      <c r="U199">
        <v>471</v>
      </c>
      <c r="V199">
        <v>679</v>
      </c>
      <c r="W199">
        <v>821.33</v>
      </c>
      <c r="X199">
        <v>976</v>
      </c>
      <c r="Y199">
        <v>1098.49</v>
      </c>
      <c r="Z199">
        <v>1322.54</v>
      </c>
      <c r="AA199">
        <v>1450.37</v>
      </c>
      <c r="AB199">
        <v>1548.25</v>
      </c>
      <c r="AC199">
        <v>1034.6199999999999</v>
      </c>
      <c r="AD199">
        <v>571.58000000000004</v>
      </c>
      <c r="AE199">
        <v>453.47</v>
      </c>
      <c r="AF199">
        <v>382.15</v>
      </c>
      <c r="AG199">
        <v>330.27</v>
      </c>
      <c r="AH199">
        <v>305.85000000000002</v>
      </c>
      <c r="AI199">
        <v>276.81</v>
      </c>
      <c r="AJ199">
        <v>234.72</v>
      </c>
      <c r="AK199">
        <v>221.92</v>
      </c>
      <c r="AL199">
        <v>205.27</v>
      </c>
      <c r="AM199">
        <v>207.1</v>
      </c>
      <c r="AN199">
        <v>195.49</v>
      </c>
      <c r="AO199">
        <v>228.94</v>
      </c>
      <c r="AP199">
        <v>217.49</v>
      </c>
      <c r="AQ199"/>
      <c r="AR199"/>
      <c r="AS199"/>
      <c r="AT199" s="13"/>
      <c r="AU199" s="10"/>
      <c r="AV199" s="10"/>
    </row>
    <row r="200" spans="1:48" x14ac:dyDescent="0.2">
      <c r="A200" s="3" t="s">
        <v>509</v>
      </c>
      <c r="B200" t="s">
        <v>510</v>
      </c>
      <c r="C200" s="5">
        <v>709365914.73000002</v>
      </c>
      <c r="D200" s="18" t="s">
        <v>511</v>
      </c>
      <c r="E200" s="18" t="s">
        <v>97</v>
      </c>
      <c r="F200" s="3" t="s">
        <v>98</v>
      </c>
      <c r="G200" s="4" t="s">
        <v>1232</v>
      </c>
      <c r="H200" s="19" t="s">
        <v>28</v>
      </c>
      <c r="I200" s="19" t="s">
        <v>514</v>
      </c>
      <c r="J200" s="23" t="s">
        <v>2</v>
      </c>
      <c r="K200" s="21" t="s">
        <v>37</v>
      </c>
      <c r="L200" s="21">
        <v>39749</v>
      </c>
      <c r="M200" s="22">
        <v>2008</v>
      </c>
      <c r="N200">
        <v>0</v>
      </c>
      <c r="O200">
        <v>0</v>
      </c>
      <c r="P200">
        <v>30</v>
      </c>
      <c r="Q200">
        <v>96</v>
      </c>
      <c r="R200">
        <v>158</v>
      </c>
      <c r="S200">
        <v>251</v>
      </c>
      <c r="T200">
        <v>314</v>
      </c>
      <c r="U200">
        <v>334</v>
      </c>
      <c r="V200">
        <v>513</v>
      </c>
      <c r="W200">
        <v>622.96</v>
      </c>
      <c r="X200">
        <v>746</v>
      </c>
      <c r="Y200">
        <v>822.14</v>
      </c>
      <c r="Z200">
        <v>1001</v>
      </c>
      <c r="AA200">
        <v>1072.06</v>
      </c>
      <c r="AB200">
        <v>1130.02</v>
      </c>
      <c r="AC200">
        <v>632.16999999999996</v>
      </c>
      <c r="AD200">
        <v>246.99</v>
      </c>
      <c r="AE200">
        <v>183.09</v>
      </c>
      <c r="AF200">
        <v>150.84</v>
      </c>
      <c r="AG200">
        <v>132.75</v>
      </c>
      <c r="AH200">
        <v>123.06</v>
      </c>
      <c r="AI200">
        <v>108.82</v>
      </c>
      <c r="AJ200">
        <v>95.69</v>
      </c>
      <c r="AK200">
        <v>91.55</v>
      </c>
      <c r="AL200">
        <v>72.319999999999993</v>
      </c>
      <c r="AM200">
        <v>83.5</v>
      </c>
      <c r="AN200">
        <v>102.85</v>
      </c>
      <c r="AO200">
        <v>147.91</v>
      </c>
      <c r="AP200">
        <v>140.52000000000001</v>
      </c>
      <c r="AQ200"/>
      <c r="AR200"/>
      <c r="AS200"/>
      <c r="AT200" s="12"/>
    </row>
    <row r="201" spans="1:48" x14ac:dyDescent="0.2">
      <c r="A201" s="3" t="s">
        <v>515</v>
      </c>
      <c r="B201" s="3" t="s">
        <v>516</v>
      </c>
      <c r="C201" s="7">
        <v>487495093.42000002</v>
      </c>
      <c r="D201" s="18" t="s">
        <v>281</v>
      </c>
      <c r="E201" s="3" t="s">
        <v>204</v>
      </c>
      <c r="F201" s="3" t="s">
        <v>205</v>
      </c>
      <c r="G201" s="4" t="s">
        <v>1233</v>
      </c>
      <c r="H201" s="19" t="s">
        <v>25</v>
      </c>
      <c r="I201" s="19" t="s">
        <v>517</v>
      </c>
      <c r="J201" s="23" t="s">
        <v>42</v>
      </c>
      <c r="K201" s="21" t="s">
        <v>37</v>
      </c>
      <c r="L201" s="21">
        <v>42264</v>
      </c>
      <c r="M201" s="22">
        <v>2015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94.25</v>
      </c>
      <c r="X201">
        <v>287.76</v>
      </c>
      <c r="Y201">
        <v>487.07</v>
      </c>
      <c r="Z201">
        <v>864.85</v>
      </c>
      <c r="AA201">
        <v>951</v>
      </c>
      <c r="AB201">
        <v>1727.97</v>
      </c>
      <c r="AC201">
        <v>2098.31</v>
      </c>
      <c r="AD201">
        <v>2597.7399999999998</v>
      </c>
      <c r="AE201">
        <v>3040.73</v>
      </c>
      <c r="AF201">
        <v>3440.73</v>
      </c>
      <c r="AG201">
        <v>3738.77</v>
      </c>
      <c r="AH201">
        <v>3985.15</v>
      </c>
      <c r="AI201">
        <v>4108.95</v>
      </c>
      <c r="AJ201">
        <v>2959.03</v>
      </c>
      <c r="AK201">
        <v>937.61</v>
      </c>
      <c r="AL201">
        <v>441.4</v>
      </c>
      <c r="AM201">
        <v>265.67</v>
      </c>
      <c r="AN201">
        <v>83.63</v>
      </c>
      <c r="AO201">
        <v>0</v>
      </c>
      <c r="AP201">
        <v>0</v>
      </c>
      <c r="AQ201"/>
      <c r="AR201"/>
      <c r="AS201"/>
      <c r="AT201" s="12"/>
    </row>
    <row r="202" spans="1:48" x14ac:dyDescent="0.2">
      <c r="A202" s="3" t="s">
        <v>515</v>
      </c>
      <c r="B202" s="3" t="s">
        <v>516</v>
      </c>
      <c r="C202" s="7">
        <v>487495093.42000002</v>
      </c>
      <c r="D202" s="18" t="s">
        <v>281</v>
      </c>
      <c r="E202" s="3" t="s">
        <v>204</v>
      </c>
      <c r="F202" s="3" t="s">
        <v>205</v>
      </c>
      <c r="G202" s="4" t="s">
        <v>1233</v>
      </c>
      <c r="H202" s="19" t="s">
        <v>28</v>
      </c>
      <c r="I202" s="19" t="s">
        <v>518</v>
      </c>
      <c r="J202" s="23" t="s">
        <v>42</v>
      </c>
      <c r="K202" s="21" t="s">
        <v>37</v>
      </c>
      <c r="L202" s="21">
        <v>42264</v>
      </c>
      <c r="M202" s="22">
        <v>2015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94.25</v>
      </c>
      <c r="X202">
        <v>287.76</v>
      </c>
      <c r="Y202">
        <v>487.07</v>
      </c>
      <c r="Z202">
        <v>864.85</v>
      </c>
      <c r="AA202">
        <v>951</v>
      </c>
      <c r="AB202">
        <v>1727.97</v>
      </c>
      <c r="AC202">
        <v>2098.31</v>
      </c>
      <c r="AD202">
        <v>2597.7399999999998</v>
      </c>
      <c r="AE202">
        <v>3040.73</v>
      </c>
      <c r="AF202">
        <v>3440.73</v>
      </c>
      <c r="AG202">
        <v>3738.77</v>
      </c>
      <c r="AH202">
        <v>3985.15</v>
      </c>
      <c r="AI202">
        <v>4108.95</v>
      </c>
      <c r="AJ202">
        <v>2959.03</v>
      </c>
      <c r="AK202">
        <v>937.61</v>
      </c>
      <c r="AL202">
        <v>441.4</v>
      </c>
      <c r="AM202">
        <v>265.67</v>
      </c>
      <c r="AN202">
        <v>83.63</v>
      </c>
      <c r="AO202">
        <v>0</v>
      </c>
      <c r="AP202">
        <v>0</v>
      </c>
      <c r="AQ202"/>
      <c r="AR202"/>
      <c r="AS202"/>
      <c r="AT202" s="12"/>
    </row>
    <row r="203" spans="1:48" x14ac:dyDescent="0.2">
      <c r="A203" s="3" t="s">
        <v>1251</v>
      </c>
      <c r="B203" s="3" t="s">
        <v>519</v>
      </c>
      <c r="C203" s="7">
        <v>452902445.03999996</v>
      </c>
      <c r="D203" s="18" t="s">
        <v>198</v>
      </c>
      <c r="E203" s="3" t="s">
        <v>198</v>
      </c>
      <c r="F203" s="3" t="s">
        <v>138</v>
      </c>
      <c r="G203" s="4" t="s">
        <v>520</v>
      </c>
      <c r="H203" s="19" t="s">
        <v>25</v>
      </c>
      <c r="I203" s="19" t="s">
        <v>1267</v>
      </c>
      <c r="J203" s="23" t="s">
        <v>42</v>
      </c>
      <c r="K203" s="21" t="s">
        <v>37</v>
      </c>
      <c r="L203" s="21">
        <v>43588</v>
      </c>
      <c r="M203" s="22">
        <v>2019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125</v>
      </c>
      <c r="Y203">
        <v>126.86</v>
      </c>
      <c r="Z203">
        <v>472.88</v>
      </c>
      <c r="AA203">
        <v>1287.93</v>
      </c>
      <c r="AB203">
        <v>2013.79</v>
      </c>
      <c r="AC203">
        <v>2431.77</v>
      </c>
      <c r="AD203">
        <v>2914.35</v>
      </c>
      <c r="AE203">
        <v>3361.97</v>
      </c>
      <c r="AF203">
        <v>3686.31</v>
      </c>
      <c r="AG203">
        <v>3290.82</v>
      </c>
      <c r="AH203">
        <v>2885.51</v>
      </c>
      <c r="AI203">
        <v>2398.13</v>
      </c>
      <c r="AJ203">
        <v>1568.85</v>
      </c>
      <c r="AK203">
        <v>989.78</v>
      </c>
      <c r="AL203">
        <v>705.49</v>
      </c>
      <c r="AM203">
        <v>641.25</v>
      </c>
      <c r="AN203">
        <v>520.55999999999995</v>
      </c>
      <c r="AO203">
        <v>491.67</v>
      </c>
      <c r="AP203">
        <v>415.81</v>
      </c>
      <c r="AQ203"/>
      <c r="AR203"/>
      <c r="AS203"/>
      <c r="AT203" s="12"/>
    </row>
    <row r="204" spans="1:48" x14ac:dyDescent="0.2">
      <c r="A204" s="3" t="s">
        <v>1251</v>
      </c>
      <c r="B204" s="3" t="s">
        <v>519</v>
      </c>
      <c r="C204" s="7">
        <v>452902445.03999996</v>
      </c>
      <c r="D204" s="18" t="s">
        <v>198</v>
      </c>
      <c r="E204" s="3" t="s">
        <v>198</v>
      </c>
      <c r="F204" s="3" t="s">
        <v>138</v>
      </c>
      <c r="G204" s="4" t="s">
        <v>1234</v>
      </c>
      <c r="H204" s="19" t="s">
        <v>28</v>
      </c>
      <c r="I204" s="19" t="s">
        <v>1268</v>
      </c>
      <c r="J204" s="23" t="s">
        <v>42</v>
      </c>
      <c r="K204" s="21" t="s">
        <v>37</v>
      </c>
      <c r="L204" s="21">
        <v>43588</v>
      </c>
      <c r="M204" s="22">
        <v>2019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191</v>
      </c>
      <c r="AA204">
        <v>613.02</v>
      </c>
      <c r="AB204">
        <v>909.16</v>
      </c>
      <c r="AC204">
        <v>1240.08</v>
      </c>
      <c r="AD204">
        <v>1547.35</v>
      </c>
      <c r="AE204">
        <v>1805.01</v>
      </c>
      <c r="AF204">
        <v>1986.32</v>
      </c>
      <c r="AG204">
        <v>2102.64</v>
      </c>
      <c r="AH204">
        <v>2073.48</v>
      </c>
      <c r="AI204">
        <v>1775.33</v>
      </c>
      <c r="AJ204">
        <v>1039.82</v>
      </c>
      <c r="AK204">
        <v>502.75</v>
      </c>
      <c r="AL204">
        <v>363.82</v>
      </c>
      <c r="AM204">
        <v>370.16</v>
      </c>
      <c r="AN204">
        <v>290.52</v>
      </c>
      <c r="AO204">
        <v>274.5</v>
      </c>
      <c r="AP204">
        <v>220.81</v>
      </c>
      <c r="AQ204"/>
      <c r="AR204"/>
      <c r="AS204"/>
      <c r="AT204" s="12"/>
    </row>
    <row r="205" spans="1:48" x14ac:dyDescent="0.2">
      <c r="A205" s="3" t="s">
        <v>521</v>
      </c>
      <c r="B205" s="3" t="s">
        <v>522</v>
      </c>
      <c r="C205" s="7">
        <v>4701314805</v>
      </c>
      <c r="D205" s="18" t="s">
        <v>523</v>
      </c>
      <c r="E205" s="3" t="s">
        <v>32</v>
      </c>
      <c r="F205" s="3" t="s">
        <v>33</v>
      </c>
      <c r="G205" s="4" t="s">
        <v>521</v>
      </c>
      <c r="H205" s="19" t="s">
        <v>35</v>
      </c>
      <c r="I205" s="19" t="s">
        <v>524</v>
      </c>
      <c r="J205" s="23" t="s">
        <v>2</v>
      </c>
      <c r="K205" s="21" t="s">
        <v>37</v>
      </c>
      <c r="L205" s="21">
        <v>40725</v>
      </c>
      <c r="M205" s="22">
        <v>2011</v>
      </c>
      <c r="N205">
        <v>0</v>
      </c>
      <c r="O205">
        <v>0</v>
      </c>
      <c r="P205">
        <v>0</v>
      </c>
      <c r="Q205">
        <v>0</v>
      </c>
      <c r="R205">
        <v>86</v>
      </c>
      <c r="S205">
        <v>322</v>
      </c>
      <c r="T205">
        <v>949</v>
      </c>
      <c r="U205">
        <v>1679</v>
      </c>
      <c r="V205">
        <v>2252</v>
      </c>
      <c r="W205">
        <v>2928</v>
      </c>
      <c r="X205">
        <v>3295.23</v>
      </c>
      <c r="Y205">
        <v>3631</v>
      </c>
      <c r="Z205">
        <v>4126</v>
      </c>
      <c r="AA205">
        <v>4515</v>
      </c>
      <c r="AB205">
        <v>4735</v>
      </c>
      <c r="AC205">
        <v>4512.53</v>
      </c>
      <c r="AD205">
        <v>4532.8100000000004</v>
      </c>
      <c r="AE205">
        <v>4378.9399999999996</v>
      </c>
      <c r="AF205">
        <v>4200.4399999999996</v>
      </c>
      <c r="AG205">
        <v>3233.77</v>
      </c>
      <c r="AH205">
        <v>2205.29</v>
      </c>
      <c r="AI205">
        <v>1654.85</v>
      </c>
      <c r="AJ205">
        <v>1366.15</v>
      </c>
      <c r="AK205">
        <v>1148.3800000000001</v>
      </c>
      <c r="AL205">
        <v>995.88</v>
      </c>
      <c r="AM205">
        <v>528.30999999999995</v>
      </c>
      <c r="AN205">
        <v>460.87</v>
      </c>
      <c r="AO205">
        <v>409.87</v>
      </c>
      <c r="AP205">
        <v>117.46</v>
      </c>
      <c r="AQ205"/>
      <c r="AR205"/>
      <c r="AS205"/>
      <c r="AT205" s="12"/>
    </row>
    <row r="206" spans="1:48" x14ac:dyDescent="0.2">
      <c r="A206" s="3" t="s">
        <v>521</v>
      </c>
      <c r="B206" s="3" t="s">
        <v>522</v>
      </c>
      <c r="C206" s="7">
        <v>4701314805</v>
      </c>
      <c r="D206" s="18" t="s">
        <v>523</v>
      </c>
      <c r="E206" s="3" t="s">
        <v>32</v>
      </c>
      <c r="F206" s="3" t="s">
        <v>33</v>
      </c>
      <c r="G206" t="s">
        <v>1235</v>
      </c>
      <c r="H206" s="19" t="s">
        <v>136</v>
      </c>
      <c r="I206" s="19" t="s">
        <v>525</v>
      </c>
      <c r="J206" s="23" t="s">
        <v>2</v>
      </c>
      <c r="K206" s="21" t="s">
        <v>37</v>
      </c>
      <c r="L206" s="21">
        <v>40725</v>
      </c>
      <c r="M206" s="22">
        <v>2011</v>
      </c>
      <c r="N206">
        <v>0</v>
      </c>
      <c r="O206">
        <v>0</v>
      </c>
      <c r="P206">
        <v>0</v>
      </c>
      <c r="Q206">
        <v>0</v>
      </c>
      <c r="R206">
        <v>14.33</v>
      </c>
      <c r="S206">
        <v>53.67</v>
      </c>
      <c r="T206">
        <v>158.16999999999999</v>
      </c>
      <c r="U206">
        <v>279.83</v>
      </c>
      <c r="V206">
        <v>1859.39</v>
      </c>
      <c r="W206">
        <v>2439</v>
      </c>
      <c r="X206">
        <v>2779</v>
      </c>
      <c r="Y206">
        <v>3123</v>
      </c>
      <c r="Z206">
        <v>3613.18</v>
      </c>
      <c r="AA206">
        <v>4000.17</v>
      </c>
      <c r="AB206">
        <v>4210.66</v>
      </c>
      <c r="AC206">
        <v>3953.03</v>
      </c>
      <c r="AD206">
        <v>3984.42</v>
      </c>
      <c r="AE206">
        <v>3988.48</v>
      </c>
      <c r="AF206">
        <v>4067.52</v>
      </c>
      <c r="AG206">
        <v>2901.99</v>
      </c>
      <c r="AH206">
        <v>2050.4899999999998</v>
      </c>
      <c r="AI206">
        <v>1555.22</v>
      </c>
      <c r="AJ206">
        <v>1294.75</v>
      </c>
      <c r="AK206">
        <v>1152.74</v>
      </c>
      <c r="AL206">
        <v>1045.1300000000001</v>
      </c>
      <c r="AM206">
        <v>483.22</v>
      </c>
      <c r="AN206">
        <v>416.36</v>
      </c>
      <c r="AO206">
        <v>365.65</v>
      </c>
      <c r="AP206">
        <v>117.17</v>
      </c>
      <c r="AQ206"/>
      <c r="AR206"/>
      <c r="AS206"/>
      <c r="AT206" s="12"/>
    </row>
    <row r="207" spans="1:48" x14ac:dyDescent="0.2">
      <c r="A207" s="3" t="s">
        <v>521</v>
      </c>
      <c r="B207" s="3" t="s">
        <v>522</v>
      </c>
      <c r="C207" s="7">
        <v>4701314805</v>
      </c>
      <c r="D207" s="18" t="s">
        <v>523</v>
      </c>
      <c r="E207" s="3" t="s">
        <v>116</v>
      </c>
      <c r="F207" s="3" t="s">
        <v>116</v>
      </c>
      <c r="G207" s="4" t="s">
        <v>1236</v>
      </c>
      <c r="H207" s="19" t="s">
        <v>43</v>
      </c>
      <c r="I207" s="19" t="s">
        <v>526</v>
      </c>
      <c r="J207" s="23" t="s">
        <v>42</v>
      </c>
      <c r="K207" s="21" t="s">
        <v>37</v>
      </c>
      <c r="L207" s="21">
        <v>40725</v>
      </c>
      <c r="M207" s="22">
        <v>2011</v>
      </c>
      <c r="N207">
        <v>0</v>
      </c>
      <c r="O207">
        <v>0</v>
      </c>
      <c r="P207">
        <v>0</v>
      </c>
      <c r="Q207">
        <v>0</v>
      </c>
      <c r="R207">
        <v>57.62</v>
      </c>
      <c r="S207">
        <v>231.43</v>
      </c>
      <c r="T207">
        <v>861.22</v>
      </c>
      <c r="U207">
        <v>1522</v>
      </c>
      <c r="V207">
        <v>1868</v>
      </c>
      <c r="W207">
        <v>2288</v>
      </c>
      <c r="X207">
        <v>2500</v>
      </c>
      <c r="Y207">
        <v>2476.98</v>
      </c>
      <c r="Z207">
        <v>2313.0300000000002</v>
      </c>
      <c r="AA207">
        <v>2344.9499999999998</v>
      </c>
      <c r="AB207">
        <v>2438.0300000000002</v>
      </c>
      <c r="AC207">
        <v>2491.54</v>
      </c>
      <c r="AD207">
        <v>2501.87</v>
      </c>
      <c r="AE207">
        <v>2249.13</v>
      </c>
      <c r="AF207">
        <v>1328.4</v>
      </c>
      <c r="AG207">
        <v>857.41</v>
      </c>
      <c r="AH207">
        <v>535.64</v>
      </c>
      <c r="AI207">
        <v>369.9</v>
      </c>
      <c r="AJ207">
        <v>188.25</v>
      </c>
      <c r="AK207">
        <v>145.13999999999999</v>
      </c>
      <c r="AL207">
        <v>85.78</v>
      </c>
      <c r="AM207">
        <v>22.85</v>
      </c>
      <c r="AN207">
        <v>27.33</v>
      </c>
      <c r="AO207"/>
      <c r="AP207"/>
      <c r="AQ207"/>
      <c r="AR207"/>
      <c r="AS207"/>
      <c r="AT207" s="12"/>
    </row>
    <row r="208" spans="1:48" x14ac:dyDescent="0.2">
      <c r="A208" s="3" t="s">
        <v>527</v>
      </c>
      <c r="B208" s="3" t="s">
        <v>528</v>
      </c>
      <c r="C208" s="7">
        <v>895788878.46000004</v>
      </c>
      <c r="D208" s="18" t="s">
        <v>198</v>
      </c>
      <c r="E208" s="3" t="s">
        <v>198</v>
      </c>
      <c r="F208" s="3" t="s">
        <v>138</v>
      </c>
      <c r="G208" s="4" t="s">
        <v>527</v>
      </c>
      <c r="H208" s="19" t="s">
        <v>25</v>
      </c>
      <c r="I208" s="19" t="s">
        <v>529</v>
      </c>
      <c r="J208" s="23" t="s">
        <v>42</v>
      </c>
      <c r="K208" s="21" t="s">
        <v>37</v>
      </c>
      <c r="L208" s="21">
        <v>41219</v>
      </c>
      <c r="M208" s="22">
        <v>2012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111.4</v>
      </c>
      <c r="U208">
        <v>308.58</v>
      </c>
      <c r="V208">
        <v>523.70000000000005</v>
      </c>
      <c r="W208">
        <v>926.74</v>
      </c>
      <c r="X208">
        <v>1344.96</v>
      </c>
      <c r="Y208">
        <v>1773.1</v>
      </c>
      <c r="Z208">
        <v>2241.87</v>
      </c>
      <c r="AA208">
        <v>2436.75</v>
      </c>
      <c r="AB208">
        <v>2455.12</v>
      </c>
      <c r="AC208">
        <v>1860.04</v>
      </c>
      <c r="AD208">
        <v>1752.94</v>
      </c>
      <c r="AE208">
        <v>1703.72</v>
      </c>
      <c r="AF208">
        <v>1608.99</v>
      </c>
      <c r="AG208">
        <v>960.93</v>
      </c>
      <c r="AH208">
        <v>732.86</v>
      </c>
      <c r="AI208">
        <v>541.13</v>
      </c>
      <c r="AJ208">
        <v>406.44</v>
      </c>
      <c r="AK208">
        <v>350.67</v>
      </c>
      <c r="AL208">
        <v>258.62</v>
      </c>
      <c r="AM208">
        <v>187.76</v>
      </c>
      <c r="AN208">
        <v>157.53</v>
      </c>
      <c r="AO208">
        <v>217.76</v>
      </c>
      <c r="AP208">
        <v>194.5</v>
      </c>
      <c r="AQ208"/>
      <c r="AR208"/>
      <c r="AS208"/>
      <c r="AT208" s="12"/>
    </row>
    <row r="209" spans="1:48" x14ac:dyDescent="0.2">
      <c r="A209" s="3" t="s">
        <v>527</v>
      </c>
      <c r="B209" s="3" t="s">
        <v>528</v>
      </c>
      <c r="C209" s="7">
        <v>895788878.46000004</v>
      </c>
      <c r="D209" s="18" t="s">
        <v>198</v>
      </c>
      <c r="E209" s="3" t="s">
        <v>198</v>
      </c>
      <c r="F209" s="3" t="s">
        <v>138</v>
      </c>
      <c r="G209" s="4" t="s">
        <v>1237</v>
      </c>
      <c r="H209" s="19" t="s">
        <v>28</v>
      </c>
      <c r="I209" s="19" t="s">
        <v>530</v>
      </c>
      <c r="J209" s="23" t="s">
        <v>42</v>
      </c>
      <c r="K209" s="21" t="s">
        <v>37</v>
      </c>
      <c r="L209" s="21">
        <v>41219</v>
      </c>
      <c r="M209" s="22">
        <v>2012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109.8</v>
      </c>
      <c r="U209">
        <v>288.97000000000003</v>
      </c>
      <c r="V209">
        <v>470.69</v>
      </c>
      <c r="W209">
        <v>805.01</v>
      </c>
      <c r="X209">
        <v>1133</v>
      </c>
      <c r="Y209">
        <v>1393.37</v>
      </c>
      <c r="Z209">
        <v>1635.6</v>
      </c>
      <c r="AA209">
        <v>1705.91</v>
      </c>
      <c r="AB209">
        <v>1647.78</v>
      </c>
      <c r="AC209">
        <v>1174.99</v>
      </c>
      <c r="AD209">
        <v>1093.8399999999999</v>
      </c>
      <c r="AE209">
        <v>1050.31</v>
      </c>
      <c r="AF209">
        <v>996.69</v>
      </c>
      <c r="AG209">
        <v>437.05</v>
      </c>
      <c r="AH209">
        <v>262.39999999999998</v>
      </c>
      <c r="AI209">
        <v>204.73</v>
      </c>
      <c r="AJ209">
        <v>161.69999999999999</v>
      </c>
      <c r="AK209">
        <v>136.06</v>
      </c>
      <c r="AL209">
        <v>66.069999999999993</v>
      </c>
      <c r="AM209">
        <v>35.479999999999997</v>
      </c>
      <c r="AN209">
        <v>25.51</v>
      </c>
      <c r="AO209">
        <v>10.73</v>
      </c>
      <c r="AP209">
        <v>7.77</v>
      </c>
      <c r="AQ209"/>
      <c r="AR209"/>
      <c r="AS209"/>
      <c r="AT209" s="12"/>
    </row>
    <row r="210" spans="1:48" x14ac:dyDescent="0.2">
      <c r="A210" t="s">
        <v>531</v>
      </c>
      <c r="B210" t="s">
        <v>532</v>
      </c>
      <c r="C210" s="5">
        <v>177838282.74000001</v>
      </c>
      <c r="D210" s="18" t="s">
        <v>533</v>
      </c>
      <c r="E210" s="18" t="s">
        <v>47</v>
      </c>
      <c r="F210" s="3" t="s">
        <v>110</v>
      </c>
      <c r="G210" s="4" t="s">
        <v>1238</v>
      </c>
      <c r="H210" s="19" t="s">
        <v>25</v>
      </c>
      <c r="I210" s="19" t="s">
        <v>534</v>
      </c>
      <c r="J210" s="23" t="s">
        <v>42</v>
      </c>
      <c r="K210" s="21" t="s">
        <v>37</v>
      </c>
      <c r="L210" s="21">
        <v>42562</v>
      </c>
      <c r="M210" s="22">
        <v>2016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54</v>
      </c>
      <c r="X210">
        <v>259</v>
      </c>
      <c r="Y210">
        <v>220.09</v>
      </c>
      <c r="Z210">
        <v>192</v>
      </c>
      <c r="AA210">
        <v>375.44</v>
      </c>
      <c r="AB210">
        <v>468</v>
      </c>
      <c r="AC210">
        <v>477.33</v>
      </c>
      <c r="AD210">
        <v>508.54</v>
      </c>
      <c r="AE210">
        <v>542.86</v>
      </c>
      <c r="AF210">
        <v>564.04999999999995</v>
      </c>
      <c r="AG210">
        <v>582.75</v>
      </c>
      <c r="AH210">
        <v>593.78</v>
      </c>
      <c r="AI210">
        <v>582.58000000000004</v>
      </c>
      <c r="AJ210">
        <v>512.83000000000004</v>
      </c>
      <c r="AK210">
        <v>473.62</v>
      </c>
      <c r="AL210">
        <v>560.92999999999995</v>
      </c>
      <c r="AM210">
        <v>488.85</v>
      </c>
      <c r="AN210">
        <v>516.19000000000005</v>
      </c>
      <c r="AO210">
        <v>547.17999999999995</v>
      </c>
      <c r="AP210">
        <v>581.55999999999995</v>
      </c>
      <c r="AQ210"/>
      <c r="AR210"/>
      <c r="AS210"/>
      <c r="AT210" s="12"/>
    </row>
    <row r="211" spans="1:48" x14ac:dyDescent="0.2">
      <c r="A211" t="s">
        <v>531</v>
      </c>
      <c r="B211" t="s">
        <v>532</v>
      </c>
      <c r="C211" s="5">
        <v>177838282.74000001</v>
      </c>
      <c r="D211" s="18" t="s">
        <v>533</v>
      </c>
      <c r="E211" s="18" t="s">
        <v>47</v>
      </c>
      <c r="F211" s="3" t="s">
        <v>110</v>
      </c>
      <c r="G211" s="4" t="s">
        <v>1239</v>
      </c>
      <c r="H211" s="19" t="s">
        <v>28</v>
      </c>
      <c r="I211" s="19" t="s">
        <v>535</v>
      </c>
      <c r="J211" s="23" t="s">
        <v>42</v>
      </c>
      <c r="K211" s="21" t="s">
        <v>37</v>
      </c>
      <c r="L211" s="21">
        <v>42562</v>
      </c>
      <c r="M211" s="22">
        <v>2016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54</v>
      </c>
      <c r="X211">
        <v>259</v>
      </c>
      <c r="Y211">
        <v>220.09</v>
      </c>
      <c r="Z211">
        <v>181.18</v>
      </c>
      <c r="AA211">
        <v>352.73</v>
      </c>
      <c r="AB211">
        <v>437.82</v>
      </c>
      <c r="AC211">
        <v>442.62</v>
      </c>
      <c r="AD211">
        <v>468.64</v>
      </c>
      <c r="AE211">
        <v>498.46</v>
      </c>
      <c r="AF211">
        <v>511.71</v>
      </c>
      <c r="AG211">
        <v>524.25</v>
      </c>
      <c r="AH211">
        <v>538.35</v>
      </c>
      <c r="AI211">
        <v>529.89</v>
      </c>
      <c r="AJ211">
        <v>473.09</v>
      </c>
      <c r="AK211">
        <v>439.93</v>
      </c>
      <c r="AL211">
        <v>503.42</v>
      </c>
      <c r="AM211">
        <v>365.08</v>
      </c>
      <c r="AN211">
        <v>382.39</v>
      </c>
      <c r="AO211">
        <v>402.11</v>
      </c>
      <c r="AP211">
        <v>423.98</v>
      </c>
      <c r="AQ211"/>
      <c r="AR211"/>
      <c r="AS211"/>
      <c r="AT211" s="13"/>
      <c r="AU211" s="10"/>
      <c r="AV211" s="10"/>
    </row>
    <row r="212" spans="1:48" x14ac:dyDescent="0.2">
      <c r="A212" s="3" t="s">
        <v>536</v>
      </c>
      <c r="B212" s="3" t="s">
        <v>537</v>
      </c>
      <c r="C212" s="5">
        <v>1968567948</v>
      </c>
      <c r="D212" s="18" t="s">
        <v>538</v>
      </c>
      <c r="E212" s="18" t="s">
        <v>539</v>
      </c>
      <c r="F212" s="3" t="s">
        <v>138</v>
      </c>
      <c r="G212" s="4" t="s">
        <v>1240</v>
      </c>
      <c r="H212" s="19" t="s">
        <v>136</v>
      </c>
      <c r="I212" s="19" t="s">
        <v>540</v>
      </c>
      <c r="J212" s="23" t="s">
        <v>42</v>
      </c>
      <c r="K212" s="21" t="s">
        <v>37</v>
      </c>
      <c r="L212" s="21">
        <v>41152</v>
      </c>
      <c r="M212" s="22">
        <v>2012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139.66</v>
      </c>
      <c r="X212">
        <v>589.92999999999995</v>
      </c>
      <c r="Y212">
        <v>699.06</v>
      </c>
      <c r="Z212">
        <v>837.92</v>
      </c>
      <c r="AA212">
        <v>1023.96</v>
      </c>
      <c r="AB212">
        <v>1185.04</v>
      </c>
      <c r="AC212">
        <v>1221.29</v>
      </c>
      <c r="AD212">
        <v>1305.83</v>
      </c>
      <c r="AE212">
        <v>1395</v>
      </c>
      <c r="AF212">
        <v>1473.26</v>
      </c>
      <c r="AG212">
        <v>1524.23</v>
      </c>
      <c r="AH212">
        <v>1032.6099999999999</v>
      </c>
      <c r="AI212">
        <v>422.52</v>
      </c>
      <c r="AJ212">
        <v>284.02999999999997</v>
      </c>
      <c r="AK212">
        <v>241.6</v>
      </c>
      <c r="AL212">
        <v>222.59</v>
      </c>
      <c r="AM212">
        <v>226.72</v>
      </c>
      <c r="AN212">
        <v>256.17</v>
      </c>
      <c r="AO212">
        <v>321.63</v>
      </c>
      <c r="AP212">
        <v>306.10000000000002</v>
      </c>
      <c r="AQ212"/>
      <c r="AR212"/>
      <c r="AS212"/>
      <c r="AT212" s="13"/>
      <c r="AU212" s="10"/>
      <c r="AV212" s="10"/>
    </row>
    <row r="213" spans="1:48" x14ac:dyDescent="0.2">
      <c r="A213" s="3" t="s">
        <v>536</v>
      </c>
      <c r="B213" s="3" t="s">
        <v>537</v>
      </c>
      <c r="C213" s="5">
        <v>1968567948</v>
      </c>
      <c r="D213" s="18" t="s">
        <v>538</v>
      </c>
      <c r="E213" s="18" t="s">
        <v>539</v>
      </c>
      <c r="F213" s="3" t="s">
        <v>303</v>
      </c>
      <c r="G213" t="s">
        <v>1241</v>
      </c>
      <c r="H213" s="19" t="s">
        <v>139</v>
      </c>
      <c r="I213" s="19" t="s">
        <v>541</v>
      </c>
      <c r="J213" s="23" t="s">
        <v>6</v>
      </c>
      <c r="K213" s="21" t="s">
        <v>37</v>
      </c>
      <c r="L213" s="21">
        <v>41152</v>
      </c>
      <c r="M213" s="22">
        <v>2012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12.2</v>
      </c>
      <c r="U213">
        <v>54.6</v>
      </c>
      <c r="V213">
        <v>137.19999999999999</v>
      </c>
      <c r="W213">
        <v>206.92</v>
      </c>
      <c r="X213">
        <v>232.6</v>
      </c>
      <c r="Y213">
        <v>294.3</v>
      </c>
      <c r="Z213">
        <v>333.1</v>
      </c>
      <c r="AA213">
        <v>400</v>
      </c>
      <c r="AB213">
        <v>458.42</v>
      </c>
      <c r="AC213">
        <v>534.29999999999995</v>
      </c>
      <c r="AD213">
        <v>665.87</v>
      </c>
      <c r="AE213">
        <v>733.06</v>
      </c>
      <c r="AF213">
        <v>792.31</v>
      </c>
      <c r="AG213">
        <v>830.97</v>
      </c>
      <c r="AH213">
        <v>863.86</v>
      </c>
      <c r="AI213">
        <v>615.91999999999996</v>
      </c>
      <c r="AJ213">
        <v>322.2</v>
      </c>
      <c r="AK213">
        <v>225.87</v>
      </c>
      <c r="AL213">
        <v>165.55</v>
      </c>
      <c r="AM213">
        <v>128.47999999999999</v>
      </c>
      <c r="AN213">
        <v>58.7</v>
      </c>
      <c r="AO213">
        <v>46.95</v>
      </c>
      <c r="AP213"/>
      <c r="AQ213"/>
      <c r="AR213"/>
      <c r="AS213"/>
      <c r="AT213" s="13"/>
      <c r="AU213" s="10"/>
      <c r="AV213" s="10"/>
    </row>
    <row r="214" spans="1:48" x14ac:dyDescent="0.2">
      <c r="A214" s="3" t="s">
        <v>536</v>
      </c>
      <c r="B214" s="3" t="s">
        <v>537</v>
      </c>
      <c r="C214" s="5">
        <v>1968567948</v>
      </c>
      <c r="D214" s="18" t="s">
        <v>538</v>
      </c>
      <c r="E214" s="18" t="s">
        <v>539</v>
      </c>
      <c r="F214" s="3" t="s">
        <v>303</v>
      </c>
      <c r="G214" s="4" t="s">
        <v>1240</v>
      </c>
      <c r="H214" s="19" t="s">
        <v>43</v>
      </c>
      <c r="I214" s="19" t="s">
        <v>542</v>
      </c>
      <c r="J214" s="23" t="s">
        <v>6</v>
      </c>
      <c r="K214" s="21" t="s">
        <v>37</v>
      </c>
      <c r="L214" s="21">
        <v>41152</v>
      </c>
      <c r="M214" s="22">
        <v>2012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12.2</v>
      </c>
      <c r="U214">
        <v>44.3</v>
      </c>
      <c r="V214">
        <v>88.3</v>
      </c>
      <c r="W214">
        <v>149.9</v>
      </c>
      <c r="X214">
        <v>133.51</v>
      </c>
      <c r="Y214">
        <v>144.4</v>
      </c>
      <c r="Z214">
        <v>164.7</v>
      </c>
      <c r="AA214">
        <v>203.5</v>
      </c>
      <c r="AB214">
        <v>238.6</v>
      </c>
      <c r="AC214">
        <v>276.89999999999998</v>
      </c>
      <c r="AD214">
        <v>355.23</v>
      </c>
      <c r="AE214">
        <v>386.81</v>
      </c>
      <c r="AF214">
        <v>415.67</v>
      </c>
      <c r="AG214">
        <v>436.11</v>
      </c>
      <c r="AH214">
        <v>455.51</v>
      </c>
      <c r="AI214">
        <v>298.55</v>
      </c>
      <c r="AJ214">
        <v>115.85</v>
      </c>
      <c r="AK214">
        <v>50.67</v>
      </c>
      <c r="AL214">
        <v>26.23</v>
      </c>
      <c r="AM214">
        <v>14.68</v>
      </c>
      <c r="AN214">
        <v>11.5</v>
      </c>
      <c r="AO214">
        <v>8.15</v>
      </c>
      <c r="AP214"/>
      <c r="AQ214"/>
      <c r="AR214"/>
      <c r="AS214"/>
      <c r="AT214" s="12"/>
    </row>
    <row r="215" spans="1:48" x14ac:dyDescent="0.2">
      <c r="A215" s="3" t="s">
        <v>536</v>
      </c>
      <c r="B215" s="3" t="s">
        <v>537</v>
      </c>
      <c r="C215" s="5">
        <v>1968567948</v>
      </c>
      <c r="D215" s="18" t="s">
        <v>538</v>
      </c>
      <c r="E215" s="18" t="s">
        <v>539</v>
      </c>
      <c r="F215" s="3" t="s">
        <v>543</v>
      </c>
      <c r="G215" s="4" t="s">
        <v>544</v>
      </c>
      <c r="H215" s="19" t="s">
        <v>139</v>
      </c>
      <c r="I215" s="19" t="s">
        <v>545</v>
      </c>
      <c r="J215" s="23" t="s">
        <v>6</v>
      </c>
      <c r="K215" s="21" t="s">
        <v>37</v>
      </c>
      <c r="L215" s="21">
        <v>41152</v>
      </c>
      <c r="M215" s="22">
        <v>2012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 s="12"/>
    </row>
    <row r="216" spans="1:48" x14ac:dyDescent="0.2">
      <c r="A216" s="3" t="s">
        <v>536</v>
      </c>
      <c r="B216" s="3" t="s">
        <v>537</v>
      </c>
      <c r="C216" s="5">
        <v>1968567948</v>
      </c>
      <c r="D216" s="18" t="s">
        <v>538</v>
      </c>
      <c r="E216" s="18" t="s">
        <v>539</v>
      </c>
      <c r="F216" s="3" t="s">
        <v>543</v>
      </c>
      <c r="G216" s="4" t="s">
        <v>1242</v>
      </c>
      <c r="H216" s="19" t="s">
        <v>43</v>
      </c>
      <c r="I216" s="19" t="s">
        <v>546</v>
      </c>
      <c r="J216" s="23" t="s">
        <v>6</v>
      </c>
      <c r="K216" s="21" t="s">
        <v>37</v>
      </c>
      <c r="L216" s="21">
        <v>41152</v>
      </c>
      <c r="M216" s="22">
        <v>2012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 s="12"/>
    </row>
    <row r="217" spans="1:48" x14ac:dyDescent="0.2">
      <c r="A217" s="3" t="s">
        <v>536</v>
      </c>
      <c r="B217" s="3" t="s">
        <v>537</v>
      </c>
      <c r="C217" s="5">
        <v>1968567948</v>
      </c>
      <c r="D217" s="18" t="s">
        <v>538</v>
      </c>
      <c r="E217" s="18" t="s">
        <v>539</v>
      </c>
      <c r="F217" s="3" t="s">
        <v>543</v>
      </c>
      <c r="G217" s="4" t="s">
        <v>1242</v>
      </c>
      <c r="H217" s="19" t="s">
        <v>43</v>
      </c>
      <c r="I217" s="19" t="s">
        <v>547</v>
      </c>
      <c r="J217" s="23" t="s">
        <v>42</v>
      </c>
      <c r="K217" s="21" t="s">
        <v>37</v>
      </c>
      <c r="L217" s="21">
        <v>41152</v>
      </c>
      <c r="M217" s="22">
        <v>2012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779</v>
      </c>
      <c r="V217">
        <v>1235</v>
      </c>
      <c r="W217">
        <v>1215</v>
      </c>
      <c r="X217">
        <v>1303</v>
      </c>
      <c r="Y217">
        <v>1485</v>
      </c>
      <c r="Z217">
        <v>1871</v>
      </c>
      <c r="AA217">
        <v>2250</v>
      </c>
      <c r="AB217">
        <v>2464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 s="12"/>
    </row>
    <row r="218" spans="1:48" x14ac:dyDescent="0.2">
      <c r="A218" t="s">
        <v>548</v>
      </c>
      <c r="B218" t="s">
        <v>549</v>
      </c>
      <c r="C218" s="5">
        <v>365961395.01999998</v>
      </c>
      <c r="D218" s="18" t="s">
        <v>1125</v>
      </c>
      <c r="E218" t="s">
        <v>133</v>
      </c>
      <c r="F218" s="3" t="s">
        <v>134</v>
      </c>
      <c r="G218" s="4" t="s">
        <v>1243</v>
      </c>
      <c r="H218" s="19" t="s">
        <v>25</v>
      </c>
      <c r="I218" s="19" t="s">
        <v>550</v>
      </c>
      <c r="J218" s="23" t="s">
        <v>42</v>
      </c>
      <c r="K218" s="21" t="s">
        <v>27</v>
      </c>
      <c r="L218" s="21">
        <v>40627</v>
      </c>
      <c r="M218" s="22">
        <v>2011</v>
      </c>
      <c r="N218">
        <v>0</v>
      </c>
      <c r="O218">
        <v>0</v>
      </c>
      <c r="P218">
        <v>0</v>
      </c>
      <c r="Q218">
        <v>0</v>
      </c>
      <c r="R218">
        <v>360</v>
      </c>
      <c r="S218">
        <v>706</v>
      </c>
      <c r="T218">
        <v>960</v>
      </c>
      <c r="U218">
        <v>1308</v>
      </c>
      <c r="V218">
        <v>1126</v>
      </c>
      <c r="W218">
        <v>1053</v>
      </c>
      <c r="X218">
        <v>1243.79</v>
      </c>
      <c r="Y218">
        <v>1330</v>
      </c>
      <c r="Z218">
        <v>1489</v>
      </c>
      <c r="AA218">
        <v>1682</v>
      </c>
      <c r="AB218">
        <v>2026</v>
      </c>
      <c r="AC218">
        <v>2125.19</v>
      </c>
      <c r="AD218">
        <v>2277.5700000000002</v>
      </c>
      <c r="AE218">
        <v>2412.9</v>
      </c>
      <c r="AF218">
        <v>2416.0700000000002</v>
      </c>
      <c r="AG218">
        <v>2104.7399999999998</v>
      </c>
      <c r="AH218">
        <v>1717.41</v>
      </c>
      <c r="AI218">
        <v>1438.85</v>
      </c>
      <c r="AJ218">
        <v>1250.75</v>
      </c>
      <c r="AK218">
        <v>1046.8699999999999</v>
      </c>
      <c r="AL218">
        <v>661.07</v>
      </c>
      <c r="AM218">
        <v>563.41</v>
      </c>
      <c r="AN218">
        <v>452.92</v>
      </c>
      <c r="AO218">
        <v>768.71</v>
      </c>
      <c r="AP218">
        <v>750.19</v>
      </c>
      <c r="AQ218"/>
      <c r="AR218"/>
      <c r="AS218"/>
      <c r="AT218" s="12"/>
    </row>
    <row r="219" spans="1:48" x14ac:dyDescent="0.2">
      <c r="A219" t="s">
        <v>548</v>
      </c>
      <c r="B219" t="s">
        <v>549</v>
      </c>
      <c r="C219" s="5">
        <v>365961395.01999998</v>
      </c>
      <c r="D219" s="18" t="s">
        <v>1125</v>
      </c>
      <c r="E219" t="s">
        <v>133</v>
      </c>
      <c r="F219" s="3" t="s">
        <v>134</v>
      </c>
      <c r="G219" s="4" t="s">
        <v>1244</v>
      </c>
      <c r="H219" s="19" t="s">
        <v>28</v>
      </c>
      <c r="I219" s="19" t="s">
        <v>551</v>
      </c>
      <c r="J219" s="23" t="s">
        <v>42</v>
      </c>
      <c r="K219" s="21" t="s">
        <v>27</v>
      </c>
      <c r="L219" s="21">
        <v>40627</v>
      </c>
      <c r="M219" s="22">
        <v>2011</v>
      </c>
      <c r="N219">
        <v>0</v>
      </c>
      <c r="O219">
        <v>0</v>
      </c>
      <c r="P219">
        <v>0</v>
      </c>
      <c r="Q219">
        <v>0</v>
      </c>
      <c r="R219">
        <v>323</v>
      </c>
      <c r="S219">
        <v>503</v>
      </c>
      <c r="T219">
        <v>572.11</v>
      </c>
      <c r="U219">
        <v>709</v>
      </c>
      <c r="V219">
        <v>602</v>
      </c>
      <c r="W219">
        <v>802</v>
      </c>
      <c r="X219">
        <v>908</v>
      </c>
      <c r="Y219">
        <v>941</v>
      </c>
      <c r="Z219">
        <v>1004</v>
      </c>
      <c r="AA219">
        <v>1124</v>
      </c>
      <c r="AB219">
        <v>1265</v>
      </c>
      <c r="AC219">
        <v>1295.9100000000001</v>
      </c>
      <c r="AD219">
        <v>1369.39</v>
      </c>
      <c r="AE219">
        <v>1424.76</v>
      </c>
      <c r="AF219">
        <v>1401.24</v>
      </c>
      <c r="AG219">
        <v>1192.97</v>
      </c>
      <c r="AH219">
        <v>984.74</v>
      </c>
      <c r="AI219">
        <v>830.87</v>
      </c>
      <c r="AJ219">
        <v>723.08</v>
      </c>
      <c r="AK219">
        <v>578.91</v>
      </c>
      <c r="AL219">
        <v>358.82</v>
      </c>
      <c r="AM219">
        <v>302.41000000000003</v>
      </c>
      <c r="AN219">
        <v>198.68</v>
      </c>
      <c r="AO219">
        <v>227.78</v>
      </c>
      <c r="AP219">
        <v>182.23</v>
      </c>
      <c r="AQ219"/>
      <c r="AR219"/>
      <c r="AS219"/>
      <c r="AT219" s="12"/>
    </row>
    <row r="220" spans="1:48" x14ac:dyDescent="0.2">
      <c r="C220" s="5"/>
      <c r="D220" s="18"/>
      <c r="F220" s="3"/>
      <c r="G220" s="4"/>
      <c r="H220" s="19"/>
      <c r="I220" s="19"/>
      <c r="J220" s="23"/>
      <c r="K220" s="21"/>
      <c r="L220" s="21"/>
      <c r="M220" s="22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 s="12"/>
    </row>
    <row r="221" spans="1:48" x14ac:dyDescent="0.2">
      <c r="C221" s="21"/>
      <c r="D221" s="3"/>
      <c r="F221" s="3"/>
      <c r="G221" s="3"/>
      <c r="J221" s="31"/>
      <c r="K221" s="20"/>
      <c r="L221" s="21"/>
      <c r="M221" s="19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FFDB-1765-1946-A5CD-678844AE2468}">
  <dimension ref="A1:C283"/>
  <sheetViews>
    <sheetView topLeftCell="B165" zoomScale="249" workbookViewId="0">
      <selection activeCell="C172" sqref="C172"/>
    </sheetView>
  </sheetViews>
  <sheetFormatPr baseColWidth="10" defaultRowHeight="15" x14ac:dyDescent="0.2"/>
  <cols>
    <col min="1" max="1" width="30.1640625" customWidth="1"/>
    <col min="2" max="2" width="21.5" customWidth="1"/>
    <col min="3" max="3" width="70.5" style="32" customWidth="1"/>
    <col min="4" max="4" width="60.5" customWidth="1"/>
  </cols>
  <sheetData>
    <row r="1" spans="1:3" x14ac:dyDescent="0.2">
      <c r="A1" s="2" t="s">
        <v>7</v>
      </c>
      <c r="B1" t="s">
        <v>813</v>
      </c>
      <c r="C1" s="32" t="s">
        <v>814</v>
      </c>
    </row>
    <row r="2" spans="1:3" x14ac:dyDescent="0.2">
      <c r="A2" t="s">
        <v>20</v>
      </c>
      <c r="B2" t="s">
        <v>552</v>
      </c>
      <c r="C2" s="32" t="s">
        <v>815</v>
      </c>
    </row>
    <row r="3" spans="1:3" x14ac:dyDescent="0.2">
      <c r="A3" t="s">
        <v>20</v>
      </c>
      <c r="B3" t="s">
        <v>553</v>
      </c>
      <c r="C3" s="32" t="s">
        <v>816</v>
      </c>
    </row>
    <row r="4" spans="1:3" x14ac:dyDescent="0.2">
      <c r="A4" t="s">
        <v>20</v>
      </c>
      <c r="B4" t="s">
        <v>554</v>
      </c>
      <c r="C4" s="32" t="s">
        <v>1245</v>
      </c>
    </row>
    <row r="5" spans="1:3" x14ac:dyDescent="0.2">
      <c r="A5" t="s">
        <v>30</v>
      </c>
      <c r="B5" t="s">
        <v>555</v>
      </c>
      <c r="C5" s="32" t="s">
        <v>817</v>
      </c>
    </row>
    <row r="6" spans="1:3" x14ac:dyDescent="0.2">
      <c r="A6" t="s">
        <v>30</v>
      </c>
      <c r="B6" t="s">
        <v>556</v>
      </c>
      <c r="C6" s="32" t="s">
        <v>818</v>
      </c>
    </row>
    <row r="7" spans="1:3" x14ac:dyDescent="0.2">
      <c r="A7" s="3" t="s">
        <v>30</v>
      </c>
      <c r="B7" t="s">
        <v>557</v>
      </c>
      <c r="C7" s="32" t="s">
        <v>819</v>
      </c>
    </row>
    <row r="8" spans="1:3" x14ac:dyDescent="0.2">
      <c r="A8" s="3" t="s">
        <v>45</v>
      </c>
      <c r="B8" t="s">
        <v>558</v>
      </c>
      <c r="C8" s="32" t="s">
        <v>820</v>
      </c>
    </row>
    <row r="9" spans="1:3" x14ac:dyDescent="0.2">
      <c r="A9" s="3" t="s">
        <v>45</v>
      </c>
      <c r="B9" t="s">
        <v>559</v>
      </c>
      <c r="C9" s="32" t="s">
        <v>821</v>
      </c>
    </row>
    <row r="10" spans="1:3" x14ac:dyDescent="0.2">
      <c r="A10" s="3" t="s">
        <v>45</v>
      </c>
      <c r="B10" t="s">
        <v>560</v>
      </c>
      <c r="C10" s="32" t="s">
        <v>822</v>
      </c>
    </row>
    <row r="11" spans="1:3" x14ac:dyDescent="0.2">
      <c r="A11" s="3" t="s">
        <v>51</v>
      </c>
      <c r="B11" t="s">
        <v>561</v>
      </c>
      <c r="C11" s="32" t="s">
        <v>823</v>
      </c>
    </row>
    <row r="12" spans="1:3" x14ac:dyDescent="0.2">
      <c r="A12" s="3" t="s">
        <v>51</v>
      </c>
      <c r="B12" t="s">
        <v>562</v>
      </c>
      <c r="C12" s="32" t="s">
        <v>823</v>
      </c>
    </row>
    <row r="13" spans="1:3" x14ac:dyDescent="0.2">
      <c r="A13" s="3" t="s">
        <v>51</v>
      </c>
      <c r="B13" t="s">
        <v>563</v>
      </c>
      <c r="C13" s="32" t="s">
        <v>1069</v>
      </c>
    </row>
    <row r="14" spans="1:3" x14ac:dyDescent="0.2">
      <c r="A14" s="3" t="s">
        <v>56</v>
      </c>
      <c r="B14" t="s">
        <v>564</v>
      </c>
      <c r="C14" s="32" t="s">
        <v>824</v>
      </c>
    </row>
    <row r="15" spans="1:3" x14ac:dyDescent="0.2">
      <c r="A15" s="3" t="s">
        <v>56</v>
      </c>
      <c r="B15" t="s">
        <v>565</v>
      </c>
      <c r="C15" s="32" t="s">
        <v>825</v>
      </c>
    </row>
    <row r="16" spans="1:3" x14ac:dyDescent="0.2">
      <c r="A16" s="3" t="s">
        <v>56</v>
      </c>
      <c r="B16" t="s">
        <v>566</v>
      </c>
      <c r="C16" s="32" t="s">
        <v>826</v>
      </c>
    </row>
    <row r="17" spans="1:3" x14ac:dyDescent="0.2">
      <c r="A17" s="3" t="s">
        <v>62</v>
      </c>
      <c r="B17" t="s">
        <v>567</v>
      </c>
      <c r="C17" s="32" t="s">
        <v>827</v>
      </c>
    </row>
    <row r="18" spans="1:3" x14ac:dyDescent="0.2">
      <c r="A18" s="3" t="s">
        <v>62</v>
      </c>
      <c r="B18" t="s">
        <v>568</v>
      </c>
      <c r="C18" s="32" t="s">
        <v>828</v>
      </c>
    </row>
    <row r="19" spans="1:3" x14ac:dyDescent="0.2">
      <c r="A19" s="3" t="s">
        <v>62</v>
      </c>
      <c r="B19" t="s">
        <v>569</v>
      </c>
      <c r="C19" s="32" t="s">
        <v>829</v>
      </c>
    </row>
    <row r="20" spans="1:3" x14ac:dyDescent="0.2">
      <c r="A20" s="3" t="s">
        <v>69</v>
      </c>
      <c r="B20" t="s">
        <v>570</v>
      </c>
      <c r="C20" s="32" t="s">
        <v>830</v>
      </c>
    </row>
    <row r="21" spans="1:3" x14ac:dyDescent="0.2">
      <c r="A21" s="3" t="s">
        <v>69</v>
      </c>
      <c r="B21" t="s">
        <v>571</v>
      </c>
      <c r="C21" s="32" t="s">
        <v>831</v>
      </c>
    </row>
    <row r="22" spans="1:3" x14ac:dyDescent="0.2">
      <c r="A22" t="s">
        <v>69</v>
      </c>
      <c r="B22" t="s">
        <v>572</v>
      </c>
      <c r="C22" s="32" t="s">
        <v>832</v>
      </c>
    </row>
    <row r="23" spans="1:3" x14ac:dyDescent="0.2">
      <c r="A23" t="s">
        <v>76</v>
      </c>
      <c r="B23" t="s">
        <v>573</v>
      </c>
      <c r="C23" s="32" t="s">
        <v>833</v>
      </c>
    </row>
    <row r="24" spans="1:3" x14ac:dyDescent="0.2">
      <c r="A24" s="3" t="s">
        <v>76</v>
      </c>
      <c r="B24" t="s">
        <v>574</v>
      </c>
      <c r="C24" s="32" t="s">
        <v>834</v>
      </c>
    </row>
    <row r="25" spans="1:3" x14ac:dyDescent="0.2">
      <c r="A25" s="3" t="s">
        <v>76</v>
      </c>
      <c r="B25" t="s">
        <v>575</v>
      </c>
      <c r="C25" s="32" t="s">
        <v>835</v>
      </c>
    </row>
    <row r="26" spans="1:3" x14ac:dyDescent="0.2">
      <c r="A26" s="3" t="s">
        <v>82</v>
      </c>
      <c r="B26" t="s">
        <v>576</v>
      </c>
      <c r="C26" s="32" t="s">
        <v>836</v>
      </c>
    </row>
    <row r="27" spans="1:3" x14ac:dyDescent="0.2">
      <c r="A27" s="3" t="s">
        <v>82</v>
      </c>
      <c r="B27" t="s">
        <v>577</v>
      </c>
      <c r="C27" s="32" t="s">
        <v>837</v>
      </c>
    </row>
    <row r="28" spans="1:3" x14ac:dyDescent="0.2">
      <c r="A28" s="3" t="s">
        <v>82</v>
      </c>
      <c r="B28" t="s">
        <v>578</v>
      </c>
      <c r="C28" s="32" t="s">
        <v>838</v>
      </c>
    </row>
    <row r="29" spans="1:3" x14ac:dyDescent="0.2">
      <c r="A29" t="s">
        <v>89</v>
      </c>
      <c r="B29" t="s">
        <v>579</v>
      </c>
      <c r="C29" s="32" t="s">
        <v>839</v>
      </c>
    </row>
    <row r="30" spans="1:3" x14ac:dyDescent="0.2">
      <c r="A30" t="s">
        <v>89</v>
      </c>
      <c r="B30" t="s">
        <v>580</v>
      </c>
      <c r="C30" s="32" t="s">
        <v>840</v>
      </c>
    </row>
    <row r="31" spans="1:3" x14ac:dyDescent="0.2">
      <c r="A31" t="s">
        <v>89</v>
      </c>
      <c r="B31" t="s">
        <v>581</v>
      </c>
      <c r="C31" s="32" t="s">
        <v>841</v>
      </c>
    </row>
    <row r="32" spans="1:3" x14ac:dyDescent="0.2">
      <c r="A32" s="24" t="s">
        <v>95</v>
      </c>
      <c r="B32" t="s">
        <v>582</v>
      </c>
      <c r="C32" s="32" t="s">
        <v>842</v>
      </c>
    </row>
    <row r="33" spans="1:3" x14ac:dyDescent="0.2">
      <c r="A33" s="3" t="s">
        <v>95</v>
      </c>
      <c r="B33" t="s">
        <v>583</v>
      </c>
      <c r="C33" s="32" t="s">
        <v>843</v>
      </c>
    </row>
    <row r="34" spans="1:3" x14ac:dyDescent="0.2">
      <c r="A34" s="3" t="s">
        <v>95</v>
      </c>
      <c r="B34" t="s">
        <v>584</v>
      </c>
      <c r="C34" s="32" t="s">
        <v>844</v>
      </c>
    </row>
    <row r="35" spans="1:3" x14ac:dyDescent="0.2">
      <c r="A35" s="33" t="s">
        <v>1246</v>
      </c>
      <c r="B35" t="s">
        <v>1269</v>
      </c>
      <c r="C35" s="32" t="s">
        <v>1270</v>
      </c>
    </row>
    <row r="36" spans="1:3" x14ac:dyDescent="0.2">
      <c r="A36" s="33" t="s">
        <v>1246</v>
      </c>
      <c r="B36" t="s">
        <v>1271</v>
      </c>
      <c r="C36" s="32" t="s">
        <v>1272</v>
      </c>
    </row>
    <row r="37" spans="1:3" x14ac:dyDescent="0.2">
      <c r="A37" s="33" t="s">
        <v>1246</v>
      </c>
      <c r="B37" t="s">
        <v>1273</v>
      </c>
      <c r="C37" s="32" t="s">
        <v>1274</v>
      </c>
    </row>
    <row r="38" spans="1:3" x14ac:dyDescent="0.2">
      <c r="A38" s="3" t="s">
        <v>107</v>
      </c>
      <c r="B38" t="s">
        <v>585</v>
      </c>
      <c r="C38" s="32" t="s">
        <v>845</v>
      </c>
    </row>
    <row r="39" spans="1:3" x14ac:dyDescent="0.2">
      <c r="A39" s="3" t="s">
        <v>107</v>
      </c>
      <c r="B39" t="s">
        <v>586</v>
      </c>
      <c r="C39" s="32" t="s">
        <v>846</v>
      </c>
    </row>
    <row r="40" spans="1:3" x14ac:dyDescent="0.2">
      <c r="A40" s="3" t="s">
        <v>107</v>
      </c>
      <c r="B40" t="s">
        <v>587</v>
      </c>
      <c r="C40" s="32" t="s">
        <v>847</v>
      </c>
    </row>
    <row r="41" spans="1:3" x14ac:dyDescent="0.2">
      <c r="A41" t="s">
        <v>113</v>
      </c>
      <c r="B41" t="s">
        <v>588</v>
      </c>
      <c r="C41" s="32" t="s">
        <v>848</v>
      </c>
    </row>
    <row r="42" spans="1:3" x14ac:dyDescent="0.2">
      <c r="A42" t="s">
        <v>113</v>
      </c>
      <c r="B42" t="s">
        <v>589</v>
      </c>
      <c r="C42" s="32" t="s">
        <v>849</v>
      </c>
    </row>
    <row r="43" spans="1:3" x14ac:dyDescent="0.2">
      <c r="A43" s="3" t="s">
        <v>113</v>
      </c>
      <c r="B43" t="s">
        <v>590</v>
      </c>
      <c r="C43" s="32" t="s">
        <v>850</v>
      </c>
    </row>
    <row r="44" spans="1:3" x14ac:dyDescent="0.2">
      <c r="A44" s="3" t="s">
        <v>119</v>
      </c>
      <c r="B44" t="s">
        <v>591</v>
      </c>
      <c r="C44" s="32" t="s">
        <v>851</v>
      </c>
    </row>
    <row r="45" spans="1:3" x14ac:dyDescent="0.2">
      <c r="A45" s="3" t="s">
        <v>119</v>
      </c>
      <c r="B45" t="s">
        <v>592</v>
      </c>
      <c r="C45" s="32" t="s">
        <v>852</v>
      </c>
    </row>
    <row r="46" spans="1:3" x14ac:dyDescent="0.2">
      <c r="A46" s="3" t="s">
        <v>119</v>
      </c>
      <c r="B46" t="s">
        <v>593</v>
      </c>
      <c r="C46" s="32" t="s">
        <v>853</v>
      </c>
    </row>
    <row r="47" spans="1:3" x14ac:dyDescent="0.2">
      <c r="A47" t="s">
        <v>131</v>
      </c>
      <c r="B47" t="s">
        <v>594</v>
      </c>
      <c r="C47" s="32" t="s">
        <v>854</v>
      </c>
    </row>
    <row r="48" spans="1:3" x14ac:dyDescent="0.2">
      <c r="A48" t="s">
        <v>131</v>
      </c>
      <c r="B48" t="s">
        <v>595</v>
      </c>
      <c r="C48" s="32" t="s">
        <v>855</v>
      </c>
    </row>
    <row r="49" spans="1:3" x14ac:dyDescent="0.2">
      <c r="A49" t="s">
        <v>131</v>
      </c>
      <c r="B49" t="s">
        <v>596</v>
      </c>
      <c r="C49" s="32" t="s">
        <v>856</v>
      </c>
    </row>
    <row r="50" spans="1:3" x14ac:dyDescent="0.2">
      <c r="A50" t="s">
        <v>142</v>
      </c>
      <c r="B50" t="s">
        <v>597</v>
      </c>
      <c r="C50" s="32" t="s">
        <v>857</v>
      </c>
    </row>
    <row r="51" spans="1:3" x14ac:dyDescent="0.2">
      <c r="A51" s="3" t="s">
        <v>142</v>
      </c>
      <c r="B51" t="s">
        <v>598</v>
      </c>
      <c r="C51" s="32" t="s">
        <v>858</v>
      </c>
    </row>
    <row r="52" spans="1:3" x14ac:dyDescent="0.2">
      <c r="A52" s="3" t="s">
        <v>142</v>
      </c>
      <c r="B52" t="s">
        <v>599</v>
      </c>
      <c r="C52" s="32" t="s">
        <v>859</v>
      </c>
    </row>
    <row r="53" spans="1:3" x14ac:dyDescent="0.2">
      <c r="A53" s="3" t="s">
        <v>146</v>
      </c>
      <c r="B53" t="s">
        <v>600</v>
      </c>
      <c r="C53" s="32" t="s">
        <v>860</v>
      </c>
    </row>
    <row r="54" spans="1:3" x14ac:dyDescent="0.2">
      <c r="A54" s="3" t="s">
        <v>146</v>
      </c>
      <c r="B54" t="s">
        <v>601</v>
      </c>
      <c r="C54" s="32" t="s">
        <v>861</v>
      </c>
    </row>
    <row r="55" spans="1:3" x14ac:dyDescent="0.2">
      <c r="A55" s="3" t="s">
        <v>146</v>
      </c>
      <c r="B55" t="s">
        <v>602</v>
      </c>
      <c r="C55" s="32" t="s">
        <v>862</v>
      </c>
    </row>
    <row r="56" spans="1:3" x14ac:dyDescent="0.2">
      <c r="A56" s="3" t="s">
        <v>153</v>
      </c>
      <c r="B56" t="s">
        <v>603</v>
      </c>
      <c r="C56" s="32" t="s">
        <v>863</v>
      </c>
    </row>
    <row r="57" spans="1:3" x14ac:dyDescent="0.2">
      <c r="A57" s="3" t="s">
        <v>153</v>
      </c>
      <c r="B57" t="s">
        <v>604</v>
      </c>
      <c r="C57" s="32" t="s">
        <v>864</v>
      </c>
    </row>
    <row r="58" spans="1:3" x14ac:dyDescent="0.2">
      <c r="A58" s="3" t="s">
        <v>153</v>
      </c>
      <c r="B58" t="s">
        <v>605</v>
      </c>
      <c r="C58" s="32" t="s">
        <v>865</v>
      </c>
    </row>
    <row r="59" spans="1:3" x14ac:dyDescent="0.2">
      <c r="A59" t="s">
        <v>157</v>
      </c>
      <c r="B59" t="s">
        <v>606</v>
      </c>
      <c r="C59" s="32" t="s">
        <v>866</v>
      </c>
    </row>
    <row r="60" spans="1:3" x14ac:dyDescent="0.2">
      <c r="A60" t="s">
        <v>157</v>
      </c>
      <c r="B60" t="s">
        <v>607</v>
      </c>
      <c r="C60" s="32" t="s">
        <v>867</v>
      </c>
    </row>
    <row r="61" spans="1:3" x14ac:dyDescent="0.2">
      <c r="A61" s="3" t="s">
        <v>157</v>
      </c>
      <c r="B61" t="s">
        <v>608</v>
      </c>
      <c r="C61" s="32" t="s">
        <v>868</v>
      </c>
    </row>
    <row r="62" spans="1:3" x14ac:dyDescent="0.2">
      <c r="A62" s="3" t="s">
        <v>163</v>
      </c>
      <c r="B62" t="s">
        <v>609</v>
      </c>
      <c r="C62" s="32" t="s">
        <v>869</v>
      </c>
    </row>
    <row r="63" spans="1:3" x14ac:dyDescent="0.2">
      <c r="A63" s="3" t="s">
        <v>163</v>
      </c>
      <c r="B63" t="s">
        <v>610</v>
      </c>
      <c r="C63" s="32" t="s">
        <v>870</v>
      </c>
    </row>
    <row r="64" spans="1:3" x14ac:dyDescent="0.2">
      <c r="A64" s="3" t="s">
        <v>163</v>
      </c>
      <c r="B64" t="s">
        <v>611</v>
      </c>
      <c r="C64" s="32" t="s">
        <v>871</v>
      </c>
    </row>
    <row r="65" spans="1:3" x14ac:dyDescent="0.2">
      <c r="A65" s="3" t="s">
        <v>171</v>
      </c>
      <c r="B65" t="s">
        <v>612</v>
      </c>
      <c r="C65" s="32" t="s">
        <v>872</v>
      </c>
    </row>
    <row r="66" spans="1:3" x14ac:dyDescent="0.2">
      <c r="A66" s="3" t="s">
        <v>171</v>
      </c>
      <c r="B66" t="s">
        <v>613</v>
      </c>
      <c r="C66" s="32" t="s">
        <v>873</v>
      </c>
    </row>
    <row r="67" spans="1:3" x14ac:dyDescent="0.2">
      <c r="A67" t="s">
        <v>171</v>
      </c>
      <c r="B67" t="s">
        <v>614</v>
      </c>
      <c r="C67" s="32" t="s">
        <v>874</v>
      </c>
    </row>
    <row r="68" spans="1:3" x14ac:dyDescent="0.2">
      <c r="A68" t="s">
        <v>176</v>
      </c>
      <c r="B68" t="s">
        <v>615</v>
      </c>
      <c r="C68" s="32" t="s">
        <v>875</v>
      </c>
    </row>
    <row r="69" spans="1:3" x14ac:dyDescent="0.2">
      <c r="A69" s="3" t="s">
        <v>176</v>
      </c>
      <c r="B69" t="s">
        <v>616</v>
      </c>
      <c r="C69" s="32" t="s">
        <v>876</v>
      </c>
    </row>
    <row r="70" spans="1:3" x14ac:dyDescent="0.2">
      <c r="A70" s="3" t="s">
        <v>176</v>
      </c>
      <c r="B70" t="s">
        <v>617</v>
      </c>
      <c r="C70" s="32" t="s">
        <v>877</v>
      </c>
    </row>
    <row r="71" spans="1:3" x14ac:dyDescent="0.2">
      <c r="A71" s="3" t="s">
        <v>182</v>
      </c>
      <c r="B71" t="s">
        <v>618</v>
      </c>
      <c r="C71" s="32" t="s">
        <v>878</v>
      </c>
    </row>
    <row r="72" spans="1:3" x14ac:dyDescent="0.2">
      <c r="A72" s="3" t="s">
        <v>182</v>
      </c>
      <c r="B72" t="s">
        <v>619</v>
      </c>
      <c r="C72" s="32" t="s">
        <v>879</v>
      </c>
    </row>
    <row r="73" spans="1:3" x14ac:dyDescent="0.2">
      <c r="A73" s="3" t="s">
        <v>182</v>
      </c>
      <c r="B73" t="s">
        <v>620</v>
      </c>
      <c r="C73" s="32" t="s">
        <v>880</v>
      </c>
    </row>
    <row r="74" spans="1:3" x14ac:dyDescent="0.2">
      <c r="A74" s="3" t="s">
        <v>187</v>
      </c>
      <c r="B74" t="s">
        <v>621</v>
      </c>
      <c r="C74" s="32" t="s">
        <v>881</v>
      </c>
    </row>
    <row r="75" spans="1:3" x14ac:dyDescent="0.2">
      <c r="A75" s="3" t="s">
        <v>187</v>
      </c>
      <c r="B75" t="s">
        <v>622</v>
      </c>
      <c r="C75" s="32" t="s">
        <v>882</v>
      </c>
    </row>
    <row r="76" spans="1:3" x14ac:dyDescent="0.2">
      <c r="A76" s="3" t="s">
        <v>187</v>
      </c>
      <c r="B76" t="s">
        <v>623</v>
      </c>
      <c r="C76" s="32" t="s">
        <v>883</v>
      </c>
    </row>
    <row r="77" spans="1:3" x14ac:dyDescent="0.2">
      <c r="A77" s="3" t="s">
        <v>192</v>
      </c>
      <c r="B77" t="s">
        <v>624</v>
      </c>
      <c r="C77" s="32" t="s">
        <v>884</v>
      </c>
    </row>
    <row r="78" spans="1:3" x14ac:dyDescent="0.2">
      <c r="A78" s="3" t="s">
        <v>192</v>
      </c>
      <c r="B78" t="s">
        <v>625</v>
      </c>
      <c r="C78" s="32" t="s">
        <v>885</v>
      </c>
    </row>
    <row r="79" spans="1:3" x14ac:dyDescent="0.2">
      <c r="A79" s="3" t="s">
        <v>192</v>
      </c>
      <c r="B79" t="s">
        <v>626</v>
      </c>
      <c r="C79" s="32" t="s">
        <v>886</v>
      </c>
    </row>
    <row r="80" spans="1:3" x14ac:dyDescent="0.2">
      <c r="A80" s="3" t="s">
        <v>196</v>
      </c>
      <c r="B80" t="s">
        <v>627</v>
      </c>
      <c r="C80" s="32" t="s">
        <v>887</v>
      </c>
    </row>
    <row r="81" spans="1:3" x14ac:dyDescent="0.2">
      <c r="A81" s="3" t="s">
        <v>196</v>
      </c>
      <c r="B81" t="s">
        <v>628</v>
      </c>
      <c r="C81" s="32" t="s">
        <v>888</v>
      </c>
    </row>
    <row r="82" spans="1:3" x14ac:dyDescent="0.2">
      <c r="A82" s="3" t="s">
        <v>196</v>
      </c>
      <c r="B82" t="s">
        <v>629</v>
      </c>
      <c r="C82" s="32" t="s">
        <v>889</v>
      </c>
    </row>
    <row r="83" spans="1:3" x14ac:dyDescent="0.2">
      <c r="A83" s="3" t="s">
        <v>201</v>
      </c>
      <c r="B83" t="s">
        <v>630</v>
      </c>
      <c r="C83" s="32" t="s">
        <v>890</v>
      </c>
    </row>
    <row r="84" spans="1:3" x14ac:dyDescent="0.2">
      <c r="A84" s="3" t="s">
        <v>201</v>
      </c>
      <c r="B84" t="s">
        <v>631</v>
      </c>
      <c r="C84" s="32" t="s">
        <v>891</v>
      </c>
    </row>
    <row r="85" spans="1:3" x14ac:dyDescent="0.2">
      <c r="A85" s="3" t="s">
        <v>201</v>
      </c>
      <c r="B85" t="s">
        <v>632</v>
      </c>
      <c r="C85" s="32" t="s">
        <v>892</v>
      </c>
    </row>
    <row r="86" spans="1:3" x14ac:dyDescent="0.2">
      <c r="A86" t="s">
        <v>210</v>
      </c>
      <c r="B86" t="s">
        <v>633</v>
      </c>
      <c r="C86" s="32" t="s">
        <v>893</v>
      </c>
    </row>
    <row r="87" spans="1:3" x14ac:dyDescent="0.2">
      <c r="A87" t="s">
        <v>210</v>
      </c>
      <c r="B87" t="s">
        <v>634</v>
      </c>
      <c r="C87" s="32" t="s">
        <v>894</v>
      </c>
    </row>
    <row r="88" spans="1:3" x14ac:dyDescent="0.2">
      <c r="A88" s="3" t="s">
        <v>210</v>
      </c>
      <c r="B88" t="s">
        <v>635</v>
      </c>
      <c r="C88" s="32" t="s">
        <v>895</v>
      </c>
    </row>
    <row r="89" spans="1:3" x14ac:dyDescent="0.2">
      <c r="A89" s="3" t="s">
        <v>217</v>
      </c>
      <c r="B89" t="s">
        <v>636</v>
      </c>
      <c r="C89" s="32" t="s">
        <v>896</v>
      </c>
    </row>
    <row r="90" spans="1:3" x14ac:dyDescent="0.2">
      <c r="A90" s="3" t="s">
        <v>217</v>
      </c>
      <c r="B90" t="s">
        <v>637</v>
      </c>
      <c r="C90" s="32" t="s">
        <v>897</v>
      </c>
    </row>
    <row r="91" spans="1:3" x14ac:dyDescent="0.2">
      <c r="A91" s="3" t="s">
        <v>217</v>
      </c>
      <c r="B91" t="s">
        <v>638</v>
      </c>
      <c r="C91" s="32" t="s">
        <v>898</v>
      </c>
    </row>
    <row r="92" spans="1:3" x14ac:dyDescent="0.2">
      <c r="A92" s="3" t="s">
        <v>220</v>
      </c>
      <c r="B92" t="s">
        <v>639</v>
      </c>
      <c r="C92" s="32" t="s">
        <v>899</v>
      </c>
    </row>
    <row r="93" spans="1:3" x14ac:dyDescent="0.2">
      <c r="A93" s="3" t="s">
        <v>220</v>
      </c>
      <c r="B93" t="s">
        <v>640</v>
      </c>
      <c r="C93" s="32" t="s">
        <v>899</v>
      </c>
    </row>
    <row r="94" spans="1:3" x14ac:dyDescent="0.2">
      <c r="A94" s="3" t="s">
        <v>220</v>
      </c>
      <c r="B94" t="s">
        <v>641</v>
      </c>
      <c r="C94" s="32" t="s">
        <v>1069</v>
      </c>
    </row>
    <row r="95" spans="1:3" x14ac:dyDescent="0.2">
      <c r="A95" s="3" t="s">
        <v>225</v>
      </c>
      <c r="B95" t="s">
        <v>642</v>
      </c>
      <c r="C95" s="32" t="s">
        <v>900</v>
      </c>
    </row>
    <row r="96" spans="1:3" x14ac:dyDescent="0.2">
      <c r="A96" s="3" t="s">
        <v>225</v>
      </c>
      <c r="B96" t="s">
        <v>643</v>
      </c>
      <c r="C96" s="32" t="s">
        <v>901</v>
      </c>
    </row>
    <row r="97" spans="1:3" x14ac:dyDescent="0.2">
      <c r="A97" s="3" t="s">
        <v>225</v>
      </c>
      <c r="B97" t="s">
        <v>644</v>
      </c>
      <c r="C97" s="32" t="s">
        <v>902</v>
      </c>
    </row>
    <row r="98" spans="1:3" x14ac:dyDescent="0.2">
      <c r="A98" s="3" t="s">
        <v>1247</v>
      </c>
      <c r="B98" t="s">
        <v>1275</v>
      </c>
      <c r="C98" s="32" t="s">
        <v>1276</v>
      </c>
    </row>
    <row r="99" spans="1:3" x14ac:dyDescent="0.2">
      <c r="A99" s="3" t="s">
        <v>1247</v>
      </c>
      <c r="B99" t="s">
        <v>1277</v>
      </c>
      <c r="C99" s="32" t="s">
        <v>1278</v>
      </c>
    </row>
    <row r="100" spans="1:3" x14ac:dyDescent="0.2">
      <c r="A100" s="3" t="s">
        <v>1247</v>
      </c>
      <c r="B100" t="s">
        <v>1279</v>
      </c>
      <c r="C100" s="32" t="s">
        <v>1280</v>
      </c>
    </row>
    <row r="101" spans="1:3" x14ac:dyDescent="0.2">
      <c r="A101" s="3" t="s">
        <v>231</v>
      </c>
      <c r="B101" t="s">
        <v>645</v>
      </c>
      <c r="C101" s="32" t="s">
        <v>903</v>
      </c>
    </row>
    <row r="102" spans="1:3" x14ac:dyDescent="0.2">
      <c r="A102" s="3" t="s">
        <v>231</v>
      </c>
      <c r="B102" t="s">
        <v>646</v>
      </c>
      <c r="C102" s="32" t="s">
        <v>904</v>
      </c>
    </row>
    <row r="103" spans="1:3" x14ac:dyDescent="0.2">
      <c r="A103" s="3" t="s">
        <v>231</v>
      </c>
      <c r="B103" t="s">
        <v>647</v>
      </c>
      <c r="C103" s="32" t="s">
        <v>905</v>
      </c>
    </row>
    <row r="104" spans="1:3" x14ac:dyDescent="0.2">
      <c r="A104" s="3" t="s">
        <v>236</v>
      </c>
      <c r="B104" t="s">
        <v>648</v>
      </c>
      <c r="C104" s="32" t="s">
        <v>906</v>
      </c>
    </row>
    <row r="105" spans="1:3" x14ac:dyDescent="0.2">
      <c r="A105" s="3" t="s">
        <v>236</v>
      </c>
      <c r="B105" t="s">
        <v>649</v>
      </c>
      <c r="C105" s="32" t="s">
        <v>907</v>
      </c>
    </row>
    <row r="106" spans="1:3" x14ac:dyDescent="0.2">
      <c r="A106" s="3" t="s">
        <v>236</v>
      </c>
      <c r="B106" t="s">
        <v>650</v>
      </c>
      <c r="C106" s="32" t="s">
        <v>908</v>
      </c>
    </row>
    <row r="107" spans="1:3" x14ac:dyDescent="0.2">
      <c r="A107" s="3" t="s">
        <v>242</v>
      </c>
      <c r="B107" t="s">
        <v>651</v>
      </c>
      <c r="C107" s="32" t="s">
        <v>909</v>
      </c>
    </row>
    <row r="108" spans="1:3" x14ac:dyDescent="0.2">
      <c r="A108" s="3" t="s">
        <v>242</v>
      </c>
      <c r="B108" t="s">
        <v>652</v>
      </c>
      <c r="C108" s="32" t="s">
        <v>910</v>
      </c>
    </row>
    <row r="109" spans="1:3" x14ac:dyDescent="0.2">
      <c r="A109" s="3" t="s">
        <v>242</v>
      </c>
      <c r="B109" t="s">
        <v>653</v>
      </c>
      <c r="C109" s="32" t="s">
        <v>911</v>
      </c>
    </row>
    <row r="110" spans="1:3" x14ac:dyDescent="0.2">
      <c r="A110" s="3" t="s">
        <v>252</v>
      </c>
      <c r="B110" t="s">
        <v>654</v>
      </c>
      <c r="C110" s="32" t="s">
        <v>912</v>
      </c>
    </row>
    <row r="111" spans="1:3" x14ac:dyDescent="0.2">
      <c r="A111" s="3" t="s">
        <v>252</v>
      </c>
      <c r="B111" t="s">
        <v>655</v>
      </c>
      <c r="C111" s="32" t="s">
        <v>913</v>
      </c>
    </row>
    <row r="112" spans="1:3" x14ac:dyDescent="0.2">
      <c r="A112" t="s">
        <v>252</v>
      </c>
      <c r="B112" t="s">
        <v>656</v>
      </c>
      <c r="C112" s="32" t="s">
        <v>914</v>
      </c>
    </row>
    <row r="113" spans="1:3" x14ac:dyDescent="0.2">
      <c r="A113" t="s">
        <v>255</v>
      </c>
      <c r="B113" t="s">
        <v>657</v>
      </c>
      <c r="C113" s="32" t="s">
        <v>915</v>
      </c>
    </row>
    <row r="114" spans="1:3" x14ac:dyDescent="0.2">
      <c r="A114" s="3" t="s">
        <v>255</v>
      </c>
      <c r="B114" t="s">
        <v>658</v>
      </c>
      <c r="C114" s="32" t="s">
        <v>916</v>
      </c>
    </row>
    <row r="115" spans="1:3" x14ac:dyDescent="0.2">
      <c r="A115" s="3" t="s">
        <v>255</v>
      </c>
      <c r="B115" t="s">
        <v>659</v>
      </c>
      <c r="C115" s="32" t="s">
        <v>917</v>
      </c>
    </row>
    <row r="116" spans="1:3" x14ac:dyDescent="0.2">
      <c r="A116" s="3" t="s">
        <v>259</v>
      </c>
      <c r="B116" t="s">
        <v>660</v>
      </c>
      <c r="C116" s="32" t="s">
        <v>918</v>
      </c>
    </row>
    <row r="117" spans="1:3" x14ac:dyDescent="0.2">
      <c r="A117" s="3" t="s">
        <v>259</v>
      </c>
      <c r="B117" t="s">
        <v>661</v>
      </c>
      <c r="C117" s="32" t="s">
        <v>919</v>
      </c>
    </row>
    <row r="118" spans="1:3" x14ac:dyDescent="0.2">
      <c r="A118" s="3" t="s">
        <v>259</v>
      </c>
      <c r="B118" t="s">
        <v>662</v>
      </c>
      <c r="C118" s="32" t="s">
        <v>920</v>
      </c>
    </row>
    <row r="119" spans="1:3" x14ac:dyDescent="0.2">
      <c r="A119" t="s">
        <v>265</v>
      </c>
      <c r="B119" t="s">
        <v>663</v>
      </c>
      <c r="C119" s="32" t="s">
        <v>921</v>
      </c>
    </row>
    <row r="120" spans="1:3" x14ac:dyDescent="0.2">
      <c r="A120" t="s">
        <v>265</v>
      </c>
      <c r="B120" t="s">
        <v>664</v>
      </c>
      <c r="C120" s="32" t="s">
        <v>922</v>
      </c>
    </row>
    <row r="121" spans="1:3" x14ac:dyDescent="0.2">
      <c r="A121" s="3" t="s">
        <v>265</v>
      </c>
      <c r="B121" t="s">
        <v>665</v>
      </c>
      <c r="C121" s="32" t="s">
        <v>923</v>
      </c>
    </row>
    <row r="122" spans="1:3" x14ac:dyDescent="0.2">
      <c r="A122" t="s">
        <v>272</v>
      </c>
      <c r="B122" t="s">
        <v>666</v>
      </c>
      <c r="C122" s="32" t="s">
        <v>924</v>
      </c>
    </row>
    <row r="123" spans="1:3" x14ac:dyDescent="0.2">
      <c r="A123" t="s">
        <v>272</v>
      </c>
      <c r="B123" t="s">
        <v>667</v>
      </c>
      <c r="C123" s="32" t="s">
        <v>925</v>
      </c>
    </row>
    <row r="124" spans="1:3" x14ac:dyDescent="0.2">
      <c r="A124" s="3" t="s">
        <v>272</v>
      </c>
      <c r="B124" t="s">
        <v>668</v>
      </c>
      <c r="C124" s="32" t="s">
        <v>926</v>
      </c>
    </row>
    <row r="125" spans="1:3" x14ac:dyDescent="0.2">
      <c r="A125" s="3" t="s">
        <v>279</v>
      </c>
      <c r="B125" t="s">
        <v>669</v>
      </c>
      <c r="C125" s="32" t="s">
        <v>927</v>
      </c>
    </row>
    <row r="126" spans="1:3" x14ac:dyDescent="0.2">
      <c r="A126" s="3" t="s">
        <v>279</v>
      </c>
      <c r="B126" t="s">
        <v>670</v>
      </c>
      <c r="C126" s="32" t="s">
        <v>928</v>
      </c>
    </row>
    <row r="127" spans="1:3" x14ac:dyDescent="0.2">
      <c r="A127" s="3" t="s">
        <v>279</v>
      </c>
      <c r="B127" t="s">
        <v>671</v>
      </c>
      <c r="C127" s="32" t="s">
        <v>929</v>
      </c>
    </row>
    <row r="128" spans="1:3" x14ac:dyDescent="0.2">
      <c r="A128" s="3" t="s">
        <v>285</v>
      </c>
      <c r="B128" t="s">
        <v>672</v>
      </c>
      <c r="C128" s="32" t="s">
        <v>930</v>
      </c>
    </row>
    <row r="129" spans="1:3" x14ac:dyDescent="0.2">
      <c r="A129" s="3" t="s">
        <v>285</v>
      </c>
      <c r="B129" t="s">
        <v>673</v>
      </c>
      <c r="C129" s="32" t="s">
        <v>931</v>
      </c>
    </row>
    <row r="130" spans="1:3" x14ac:dyDescent="0.2">
      <c r="A130" s="3" t="s">
        <v>285</v>
      </c>
      <c r="B130" t="s">
        <v>674</v>
      </c>
      <c r="C130" s="32" t="s">
        <v>932</v>
      </c>
    </row>
    <row r="131" spans="1:3" x14ac:dyDescent="0.2">
      <c r="A131" s="3" t="s">
        <v>291</v>
      </c>
      <c r="B131" t="s">
        <v>675</v>
      </c>
      <c r="C131" s="32" t="s">
        <v>933</v>
      </c>
    </row>
    <row r="132" spans="1:3" x14ac:dyDescent="0.2">
      <c r="A132" t="s">
        <v>291</v>
      </c>
      <c r="B132" t="s">
        <v>676</v>
      </c>
      <c r="C132" s="32" t="s">
        <v>934</v>
      </c>
    </row>
    <row r="133" spans="1:3" x14ac:dyDescent="0.2">
      <c r="A133" t="s">
        <v>291</v>
      </c>
      <c r="B133" t="s">
        <v>677</v>
      </c>
      <c r="C133" s="32" t="s">
        <v>935</v>
      </c>
    </row>
    <row r="134" spans="1:3" x14ac:dyDescent="0.2">
      <c r="A134" s="3" t="s">
        <v>295</v>
      </c>
      <c r="B134" t="s">
        <v>678</v>
      </c>
      <c r="C134" s="32" t="s">
        <v>936</v>
      </c>
    </row>
    <row r="135" spans="1:3" x14ac:dyDescent="0.2">
      <c r="A135" s="3" t="s">
        <v>295</v>
      </c>
      <c r="B135" t="s">
        <v>679</v>
      </c>
      <c r="C135" s="32" t="s">
        <v>937</v>
      </c>
    </row>
    <row r="136" spans="1:3" x14ac:dyDescent="0.2">
      <c r="A136" s="3" t="s">
        <v>295</v>
      </c>
      <c r="B136" t="s">
        <v>680</v>
      </c>
      <c r="C136" s="32" t="s">
        <v>938</v>
      </c>
    </row>
    <row r="137" spans="1:3" x14ac:dyDescent="0.2">
      <c r="A137" s="3" t="s">
        <v>299</v>
      </c>
      <c r="B137" t="s">
        <v>681</v>
      </c>
      <c r="C137" s="32" t="s">
        <v>939</v>
      </c>
    </row>
    <row r="138" spans="1:3" x14ac:dyDescent="0.2">
      <c r="A138" s="3" t="s">
        <v>299</v>
      </c>
      <c r="B138" t="s">
        <v>682</v>
      </c>
      <c r="C138" s="32" t="s">
        <v>940</v>
      </c>
    </row>
    <row r="139" spans="1:3" x14ac:dyDescent="0.2">
      <c r="A139" t="s">
        <v>299</v>
      </c>
      <c r="B139" t="s">
        <v>683</v>
      </c>
      <c r="C139" s="32" t="s">
        <v>941</v>
      </c>
    </row>
    <row r="140" spans="1:3" x14ac:dyDescent="0.2">
      <c r="A140" s="3" t="s">
        <v>307</v>
      </c>
      <c r="B140" t="s">
        <v>684</v>
      </c>
      <c r="C140" s="32" t="s">
        <v>942</v>
      </c>
    </row>
    <row r="141" spans="1:3" x14ac:dyDescent="0.2">
      <c r="A141" t="s">
        <v>307</v>
      </c>
      <c r="B141" t="s">
        <v>685</v>
      </c>
      <c r="C141" s="32" t="s">
        <v>943</v>
      </c>
    </row>
    <row r="142" spans="1:3" x14ac:dyDescent="0.2">
      <c r="A142" t="s">
        <v>307</v>
      </c>
      <c r="B142" t="s">
        <v>686</v>
      </c>
      <c r="C142" s="32" t="s">
        <v>944</v>
      </c>
    </row>
    <row r="143" spans="1:3" x14ac:dyDescent="0.2">
      <c r="A143" t="s">
        <v>312</v>
      </c>
      <c r="B143" t="s">
        <v>687</v>
      </c>
      <c r="C143" s="32" t="s">
        <v>945</v>
      </c>
    </row>
    <row r="144" spans="1:3" x14ac:dyDescent="0.2">
      <c r="A144" t="s">
        <v>312</v>
      </c>
      <c r="B144" t="s">
        <v>688</v>
      </c>
      <c r="C144" s="32" t="s">
        <v>946</v>
      </c>
    </row>
    <row r="145" spans="1:3" x14ac:dyDescent="0.2">
      <c r="A145" t="s">
        <v>312</v>
      </c>
      <c r="B145" t="s">
        <v>689</v>
      </c>
      <c r="C145" s="32" t="s">
        <v>947</v>
      </c>
    </row>
    <row r="146" spans="1:3" x14ac:dyDescent="0.2">
      <c r="A146" t="s">
        <v>320</v>
      </c>
      <c r="B146" t="s">
        <v>690</v>
      </c>
      <c r="C146" s="32" t="s">
        <v>948</v>
      </c>
    </row>
    <row r="147" spans="1:3" x14ac:dyDescent="0.2">
      <c r="A147" t="s">
        <v>320</v>
      </c>
      <c r="B147" t="s">
        <v>691</v>
      </c>
      <c r="C147" s="32" t="s">
        <v>949</v>
      </c>
    </row>
    <row r="148" spans="1:3" x14ac:dyDescent="0.2">
      <c r="A148" t="s">
        <v>320</v>
      </c>
      <c r="B148" t="s">
        <v>692</v>
      </c>
      <c r="C148" s="32" t="s">
        <v>950</v>
      </c>
    </row>
    <row r="149" spans="1:3" x14ac:dyDescent="0.2">
      <c r="A149" s="3" t="s">
        <v>325</v>
      </c>
      <c r="B149" t="s">
        <v>693</v>
      </c>
      <c r="C149" s="32" t="s">
        <v>951</v>
      </c>
    </row>
    <row r="150" spans="1:3" x14ac:dyDescent="0.2">
      <c r="A150" s="3" t="s">
        <v>325</v>
      </c>
      <c r="B150" t="s">
        <v>694</v>
      </c>
      <c r="C150" s="32" t="s">
        <v>952</v>
      </c>
    </row>
    <row r="151" spans="1:3" x14ac:dyDescent="0.2">
      <c r="A151" s="3" t="s">
        <v>325</v>
      </c>
      <c r="B151" t="s">
        <v>695</v>
      </c>
      <c r="C151" s="32" t="s">
        <v>953</v>
      </c>
    </row>
    <row r="152" spans="1:3" x14ac:dyDescent="0.2">
      <c r="A152" s="3" t="s">
        <v>329</v>
      </c>
      <c r="B152" t="s">
        <v>696</v>
      </c>
      <c r="C152" s="32" t="s">
        <v>954</v>
      </c>
    </row>
    <row r="153" spans="1:3" x14ac:dyDescent="0.2">
      <c r="A153" s="3" t="s">
        <v>329</v>
      </c>
      <c r="B153" t="s">
        <v>697</v>
      </c>
      <c r="C153" s="32" t="s">
        <v>955</v>
      </c>
    </row>
    <row r="154" spans="1:3" x14ac:dyDescent="0.2">
      <c r="A154" s="3" t="s">
        <v>329</v>
      </c>
      <c r="B154" t="s">
        <v>698</v>
      </c>
      <c r="C154" s="32" t="s">
        <v>956</v>
      </c>
    </row>
    <row r="155" spans="1:3" x14ac:dyDescent="0.2">
      <c r="A155" s="3" t="s">
        <v>337</v>
      </c>
      <c r="B155" t="s">
        <v>699</v>
      </c>
      <c r="C155" s="32" t="s">
        <v>957</v>
      </c>
    </row>
    <row r="156" spans="1:3" x14ac:dyDescent="0.2">
      <c r="A156" s="3" t="s">
        <v>337</v>
      </c>
      <c r="B156" t="s">
        <v>700</v>
      </c>
      <c r="C156" s="32" t="s">
        <v>958</v>
      </c>
    </row>
    <row r="157" spans="1:3" x14ac:dyDescent="0.2">
      <c r="A157" t="s">
        <v>337</v>
      </c>
      <c r="B157" t="s">
        <v>701</v>
      </c>
      <c r="C157" s="32" t="s">
        <v>959</v>
      </c>
    </row>
    <row r="158" spans="1:3" x14ac:dyDescent="0.2">
      <c r="A158" t="s">
        <v>342</v>
      </c>
      <c r="B158" t="s">
        <v>702</v>
      </c>
      <c r="C158" s="32" t="s">
        <v>960</v>
      </c>
    </row>
    <row r="159" spans="1:3" x14ac:dyDescent="0.2">
      <c r="A159" s="3" t="s">
        <v>342</v>
      </c>
      <c r="B159" t="s">
        <v>703</v>
      </c>
      <c r="C159" s="32" t="s">
        <v>961</v>
      </c>
    </row>
    <row r="160" spans="1:3" x14ac:dyDescent="0.2">
      <c r="A160" s="3" t="s">
        <v>342</v>
      </c>
      <c r="B160" t="s">
        <v>704</v>
      </c>
      <c r="C160" s="32" t="s">
        <v>962</v>
      </c>
    </row>
    <row r="161" spans="1:3" x14ac:dyDescent="0.2">
      <c r="A161" s="3" t="s">
        <v>346</v>
      </c>
      <c r="B161" t="s">
        <v>705</v>
      </c>
      <c r="C161" s="32" t="s">
        <v>963</v>
      </c>
    </row>
    <row r="162" spans="1:3" x14ac:dyDescent="0.2">
      <c r="A162" s="3" t="s">
        <v>346</v>
      </c>
      <c r="B162" t="s">
        <v>706</v>
      </c>
      <c r="C162" s="32" t="s">
        <v>964</v>
      </c>
    </row>
    <row r="163" spans="1:3" x14ac:dyDescent="0.2">
      <c r="A163" s="3" t="s">
        <v>346</v>
      </c>
      <c r="B163" t="s">
        <v>707</v>
      </c>
      <c r="C163" s="32" t="s">
        <v>965</v>
      </c>
    </row>
    <row r="164" spans="1:3" x14ac:dyDescent="0.2">
      <c r="A164" s="3" t="s">
        <v>350</v>
      </c>
      <c r="B164" t="s">
        <v>708</v>
      </c>
      <c r="C164" s="32" t="s">
        <v>966</v>
      </c>
    </row>
    <row r="165" spans="1:3" x14ac:dyDescent="0.2">
      <c r="A165" s="3" t="s">
        <v>350</v>
      </c>
      <c r="B165" t="s">
        <v>709</v>
      </c>
      <c r="C165" s="32" t="s">
        <v>967</v>
      </c>
    </row>
    <row r="166" spans="1:3" x14ac:dyDescent="0.2">
      <c r="A166" s="3" t="s">
        <v>350</v>
      </c>
      <c r="B166" t="s">
        <v>710</v>
      </c>
      <c r="C166" s="32" t="s">
        <v>968</v>
      </c>
    </row>
    <row r="167" spans="1:3" x14ac:dyDescent="0.2">
      <c r="A167" t="s">
        <v>355</v>
      </c>
      <c r="B167" t="s">
        <v>711</v>
      </c>
      <c r="C167" s="32" t="s">
        <v>969</v>
      </c>
    </row>
    <row r="168" spans="1:3" x14ac:dyDescent="0.2">
      <c r="A168" t="s">
        <v>355</v>
      </c>
      <c r="B168" t="s">
        <v>712</v>
      </c>
      <c r="C168" s="32" t="s">
        <v>970</v>
      </c>
    </row>
    <row r="169" spans="1:3" x14ac:dyDescent="0.2">
      <c r="A169" s="3" t="s">
        <v>355</v>
      </c>
      <c r="B169" t="s">
        <v>713</v>
      </c>
      <c r="C169" s="32" t="s">
        <v>971</v>
      </c>
    </row>
    <row r="170" spans="1:3" x14ac:dyDescent="0.2">
      <c r="A170" s="3" t="s">
        <v>1306</v>
      </c>
      <c r="B170" t="s">
        <v>1314</v>
      </c>
      <c r="C170" s="32" t="s">
        <v>1315</v>
      </c>
    </row>
    <row r="171" spans="1:3" x14ac:dyDescent="0.2">
      <c r="A171" s="3" t="s">
        <v>1306</v>
      </c>
      <c r="B171" t="s">
        <v>1316</v>
      </c>
      <c r="C171" s="32" t="s">
        <v>1317</v>
      </c>
    </row>
    <row r="172" spans="1:3" x14ac:dyDescent="0.2">
      <c r="A172" s="3" t="s">
        <v>1306</v>
      </c>
      <c r="B172" t="s">
        <v>1318</v>
      </c>
      <c r="C172" s="32" t="s">
        <v>1321</v>
      </c>
    </row>
    <row r="173" spans="1:3" x14ac:dyDescent="0.2">
      <c r="A173" s="3" t="s">
        <v>365</v>
      </c>
      <c r="B173" t="s">
        <v>714</v>
      </c>
      <c r="C173" s="32" t="s">
        <v>972</v>
      </c>
    </row>
    <row r="174" spans="1:3" x14ac:dyDescent="0.2">
      <c r="A174" s="3" t="s">
        <v>365</v>
      </c>
      <c r="B174" t="s">
        <v>715</v>
      </c>
      <c r="C174" s="32" t="s">
        <v>973</v>
      </c>
    </row>
    <row r="175" spans="1:3" x14ac:dyDescent="0.2">
      <c r="A175" s="3" t="s">
        <v>365</v>
      </c>
      <c r="B175" t="s">
        <v>716</v>
      </c>
      <c r="C175" s="32" t="s">
        <v>974</v>
      </c>
    </row>
    <row r="176" spans="1:3" x14ac:dyDescent="0.2">
      <c r="A176" s="3" t="s">
        <v>1248</v>
      </c>
      <c r="B176" t="s">
        <v>1281</v>
      </c>
      <c r="C176" s="32" t="s">
        <v>1282</v>
      </c>
    </row>
    <row r="177" spans="1:3" x14ac:dyDescent="0.2">
      <c r="A177" s="3" t="s">
        <v>1248</v>
      </c>
      <c r="B177" t="s">
        <v>1283</v>
      </c>
      <c r="C177" s="32" t="s">
        <v>1284</v>
      </c>
    </row>
    <row r="178" spans="1:3" x14ac:dyDescent="0.2">
      <c r="A178" s="3" t="s">
        <v>1248</v>
      </c>
      <c r="B178" t="s">
        <v>1285</v>
      </c>
      <c r="C178" s="32" t="s">
        <v>1286</v>
      </c>
    </row>
    <row r="179" spans="1:3" x14ac:dyDescent="0.2">
      <c r="A179" t="s">
        <v>371</v>
      </c>
      <c r="B179" t="s">
        <v>717</v>
      </c>
      <c r="C179" s="32" t="s">
        <v>975</v>
      </c>
    </row>
    <row r="180" spans="1:3" x14ac:dyDescent="0.2">
      <c r="A180" t="s">
        <v>371</v>
      </c>
      <c r="B180" t="s">
        <v>718</v>
      </c>
      <c r="C180" s="32" t="s">
        <v>976</v>
      </c>
    </row>
    <row r="181" spans="1:3" x14ac:dyDescent="0.2">
      <c r="A181" t="s">
        <v>371</v>
      </c>
      <c r="B181" t="s">
        <v>719</v>
      </c>
      <c r="C181" s="32" t="s">
        <v>977</v>
      </c>
    </row>
    <row r="182" spans="1:3" x14ac:dyDescent="0.2">
      <c r="A182" t="s">
        <v>375</v>
      </c>
      <c r="B182" t="s">
        <v>720</v>
      </c>
      <c r="C182" s="32" t="s">
        <v>978</v>
      </c>
    </row>
    <row r="183" spans="1:3" x14ac:dyDescent="0.2">
      <c r="A183" t="s">
        <v>375</v>
      </c>
      <c r="B183" t="s">
        <v>721</v>
      </c>
      <c r="C183" s="32" t="s">
        <v>979</v>
      </c>
    </row>
    <row r="184" spans="1:3" x14ac:dyDescent="0.2">
      <c r="A184" t="s">
        <v>375</v>
      </c>
      <c r="B184" t="s">
        <v>722</v>
      </c>
      <c r="C184" s="32" t="s">
        <v>980</v>
      </c>
    </row>
    <row r="185" spans="1:3" x14ac:dyDescent="0.2">
      <c r="A185" t="s">
        <v>1249</v>
      </c>
      <c r="B185" t="s">
        <v>1287</v>
      </c>
      <c r="C185" s="32" t="s">
        <v>1288</v>
      </c>
    </row>
    <row r="186" spans="1:3" x14ac:dyDescent="0.2">
      <c r="A186" t="s">
        <v>1249</v>
      </c>
      <c r="B186" t="s">
        <v>1289</v>
      </c>
      <c r="C186" s="32" t="s">
        <v>1290</v>
      </c>
    </row>
    <row r="187" spans="1:3" x14ac:dyDescent="0.2">
      <c r="A187" t="s">
        <v>1249</v>
      </c>
      <c r="B187" t="s">
        <v>1291</v>
      </c>
      <c r="C187" s="32" t="s">
        <v>1292</v>
      </c>
    </row>
    <row r="188" spans="1:3" x14ac:dyDescent="0.2">
      <c r="A188" s="3" t="s">
        <v>389</v>
      </c>
      <c r="B188" t="s">
        <v>723</v>
      </c>
      <c r="C188" s="32" t="s">
        <v>981</v>
      </c>
    </row>
    <row r="189" spans="1:3" x14ac:dyDescent="0.2">
      <c r="A189" s="3" t="s">
        <v>389</v>
      </c>
      <c r="B189" t="s">
        <v>724</v>
      </c>
      <c r="C189" s="32" t="s">
        <v>982</v>
      </c>
    </row>
    <row r="190" spans="1:3" x14ac:dyDescent="0.2">
      <c r="A190" s="3" t="s">
        <v>389</v>
      </c>
      <c r="B190" t="s">
        <v>725</v>
      </c>
      <c r="C190" s="32" t="s">
        <v>983</v>
      </c>
    </row>
    <row r="191" spans="1:3" x14ac:dyDescent="0.2">
      <c r="A191" s="3" t="s">
        <v>395</v>
      </c>
      <c r="B191" t="s">
        <v>726</v>
      </c>
      <c r="C191" s="32" t="s">
        <v>984</v>
      </c>
    </row>
    <row r="192" spans="1:3" x14ac:dyDescent="0.2">
      <c r="A192" s="3" t="s">
        <v>395</v>
      </c>
      <c r="B192" t="s">
        <v>727</v>
      </c>
      <c r="C192" s="32" t="s">
        <v>985</v>
      </c>
    </row>
    <row r="193" spans="1:3" x14ac:dyDescent="0.2">
      <c r="A193" s="3" t="s">
        <v>395</v>
      </c>
      <c r="B193" t="s">
        <v>728</v>
      </c>
      <c r="C193" s="32" t="s">
        <v>986</v>
      </c>
    </row>
    <row r="194" spans="1:3" x14ac:dyDescent="0.2">
      <c r="A194" s="3" t="s">
        <v>400</v>
      </c>
      <c r="B194" t="s">
        <v>729</v>
      </c>
      <c r="C194" s="32" t="s">
        <v>987</v>
      </c>
    </row>
    <row r="195" spans="1:3" x14ac:dyDescent="0.2">
      <c r="A195" s="3" t="s">
        <v>400</v>
      </c>
      <c r="B195" t="s">
        <v>730</v>
      </c>
      <c r="C195" s="32" t="s">
        <v>988</v>
      </c>
    </row>
    <row r="196" spans="1:3" x14ac:dyDescent="0.2">
      <c r="A196" s="3" t="s">
        <v>400</v>
      </c>
      <c r="B196" t="s">
        <v>731</v>
      </c>
      <c r="C196" s="32" t="s">
        <v>989</v>
      </c>
    </row>
    <row r="197" spans="1:3" x14ac:dyDescent="0.2">
      <c r="A197" s="3" t="s">
        <v>409</v>
      </c>
      <c r="B197" t="s">
        <v>732</v>
      </c>
      <c r="C197" s="32" t="s">
        <v>990</v>
      </c>
    </row>
    <row r="198" spans="1:3" x14ac:dyDescent="0.2">
      <c r="A198" s="3" t="s">
        <v>409</v>
      </c>
      <c r="B198" t="s">
        <v>733</v>
      </c>
      <c r="C198" s="32" t="s">
        <v>991</v>
      </c>
    </row>
    <row r="199" spans="1:3" x14ac:dyDescent="0.2">
      <c r="A199" s="3" t="s">
        <v>409</v>
      </c>
      <c r="B199" t="s">
        <v>734</v>
      </c>
      <c r="C199" s="32" t="s">
        <v>992</v>
      </c>
    </row>
    <row r="200" spans="1:3" x14ac:dyDescent="0.2">
      <c r="A200" s="3" t="s">
        <v>415</v>
      </c>
      <c r="B200" t="s">
        <v>735</v>
      </c>
      <c r="C200" s="32" t="s">
        <v>993</v>
      </c>
    </row>
    <row r="201" spans="1:3" x14ac:dyDescent="0.2">
      <c r="A201" s="3" t="s">
        <v>415</v>
      </c>
      <c r="B201" t="s">
        <v>736</v>
      </c>
      <c r="C201" s="32" t="s">
        <v>994</v>
      </c>
    </row>
    <row r="202" spans="1:3" x14ac:dyDescent="0.2">
      <c r="A202" s="3" t="s">
        <v>415</v>
      </c>
      <c r="B202" t="s">
        <v>737</v>
      </c>
      <c r="C202" s="32" t="s">
        <v>995</v>
      </c>
    </row>
    <row r="203" spans="1:3" x14ac:dyDescent="0.2">
      <c r="A203" s="3" t="s">
        <v>420</v>
      </c>
      <c r="B203" t="s">
        <v>738</v>
      </c>
      <c r="C203" s="32" t="s">
        <v>996</v>
      </c>
    </row>
    <row r="204" spans="1:3" x14ac:dyDescent="0.2">
      <c r="A204" s="3" t="s">
        <v>420</v>
      </c>
      <c r="B204" t="s">
        <v>739</v>
      </c>
      <c r="C204" s="32" t="s">
        <v>997</v>
      </c>
    </row>
    <row r="205" spans="1:3" x14ac:dyDescent="0.2">
      <c r="A205" s="3" t="s">
        <v>420</v>
      </c>
      <c r="B205" t="s">
        <v>740</v>
      </c>
      <c r="C205" s="32" t="s">
        <v>998</v>
      </c>
    </row>
    <row r="206" spans="1:3" x14ac:dyDescent="0.2">
      <c r="A206" s="3" t="s">
        <v>424</v>
      </c>
      <c r="B206" t="s">
        <v>741</v>
      </c>
      <c r="C206" s="32" t="s">
        <v>999</v>
      </c>
    </row>
    <row r="207" spans="1:3" x14ac:dyDescent="0.2">
      <c r="A207" s="3" t="s">
        <v>424</v>
      </c>
      <c r="B207" t="s">
        <v>742</v>
      </c>
      <c r="C207" s="32" t="s">
        <v>1000</v>
      </c>
    </row>
    <row r="208" spans="1:3" x14ac:dyDescent="0.2">
      <c r="A208" s="3" t="s">
        <v>424</v>
      </c>
      <c r="B208" t="s">
        <v>743</v>
      </c>
      <c r="C208" s="32" t="s">
        <v>1001</v>
      </c>
    </row>
    <row r="209" spans="1:3" x14ac:dyDescent="0.2">
      <c r="A209" s="3" t="s">
        <v>428</v>
      </c>
      <c r="B209" t="s">
        <v>744</v>
      </c>
      <c r="C209" s="32" t="s">
        <v>1002</v>
      </c>
    </row>
    <row r="210" spans="1:3" x14ac:dyDescent="0.2">
      <c r="A210" t="s">
        <v>428</v>
      </c>
      <c r="B210" t="s">
        <v>745</v>
      </c>
      <c r="C210" s="32" t="s">
        <v>1003</v>
      </c>
    </row>
    <row r="211" spans="1:3" x14ac:dyDescent="0.2">
      <c r="A211" t="s">
        <v>428</v>
      </c>
      <c r="B211" t="s">
        <v>746</v>
      </c>
      <c r="C211" s="32" t="s">
        <v>1004</v>
      </c>
    </row>
    <row r="212" spans="1:3" x14ac:dyDescent="0.2">
      <c r="A212" s="3" t="s">
        <v>432</v>
      </c>
      <c r="B212" t="s">
        <v>747</v>
      </c>
      <c r="C212" s="32" t="s">
        <v>1005</v>
      </c>
    </row>
    <row r="213" spans="1:3" x14ac:dyDescent="0.2">
      <c r="A213" s="3" t="s">
        <v>432</v>
      </c>
      <c r="B213" t="s">
        <v>748</v>
      </c>
      <c r="C213" s="32" t="s">
        <v>1006</v>
      </c>
    </row>
    <row r="214" spans="1:3" x14ac:dyDescent="0.2">
      <c r="A214" s="3" t="s">
        <v>432</v>
      </c>
      <c r="B214" t="s">
        <v>749</v>
      </c>
      <c r="C214" s="32" t="s">
        <v>1007</v>
      </c>
    </row>
    <row r="215" spans="1:3" x14ac:dyDescent="0.2">
      <c r="A215" s="3" t="s">
        <v>436</v>
      </c>
      <c r="B215" t="s">
        <v>750</v>
      </c>
      <c r="C215" s="32" t="s">
        <v>1008</v>
      </c>
    </row>
    <row r="216" spans="1:3" x14ac:dyDescent="0.2">
      <c r="A216" s="3" t="s">
        <v>436</v>
      </c>
      <c r="B216" t="s">
        <v>751</v>
      </c>
      <c r="C216" s="32" t="s">
        <v>1009</v>
      </c>
    </row>
    <row r="217" spans="1:3" x14ac:dyDescent="0.2">
      <c r="A217" s="3" t="s">
        <v>436</v>
      </c>
      <c r="B217" t="s">
        <v>752</v>
      </c>
      <c r="C217" s="32" t="s">
        <v>1010</v>
      </c>
    </row>
    <row r="218" spans="1:3" x14ac:dyDescent="0.2">
      <c r="A218" t="s">
        <v>440</v>
      </c>
      <c r="B218" t="s">
        <v>753</v>
      </c>
      <c r="C218" s="32" t="s">
        <v>1011</v>
      </c>
    </row>
    <row r="219" spans="1:3" x14ac:dyDescent="0.2">
      <c r="A219" t="s">
        <v>440</v>
      </c>
      <c r="B219" t="s">
        <v>754</v>
      </c>
      <c r="C219" s="32" t="s">
        <v>1012</v>
      </c>
    </row>
    <row r="220" spans="1:3" x14ac:dyDescent="0.2">
      <c r="A220" t="s">
        <v>440</v>
      </c>
      <c r="B220" t="s">
        <v>755</v>
      </c>
      <c r="C220" s="32" t="s">
        <v>1013</v>
      </c>
    </row>
    <row r="221" spans="1:3" x14ac:dyDescent="0.2">
      <c r="A221" t="s">
        <v>449</v>
      </c>
      <c r="B221" t="s">
        <v>756</v>
      </c>
      <c r="C221" s="32" t="s">
        <v>1014</v>
      </c>
    </row>
    <row r="222" spans="1:3" x14ac:dyDescent="0.2">
      <c r="A222" t="s">
        <v>449</v>
      </c>
      <c r="B222" t="s">
        <v>757</v>
      </c>
      <c r="C222" s="32" t="s">
        <v>1015</v>
      </c>
    </row>
    <row r="223" spans="1:3" x14ac:dyDescent="0.2">
      <c r="A223" t="s">
        <v>449</v>
      </c>
      <c r="B223" t="s">
        <v>758</v>
      </c>
      <c r="C223" s="32" t="s">
        <v>1016</v>
      </c>
    </row>
    <row r="224" spans="1:3" x14ac:dyDescent="0.2">
      <c r="A224" t="s">
        <v>453</v>
      </c>
      <c r="B224" t="s">
        <v>759</v>
      </c>
      <c r="C224" s="32" t="s">
        <v>1017</v>
      </c>
    </row>
    <row r="225" spans="1:3" x14ac:dyDescent="0.2">
      <c r="A225" t="s">
        <v>453</v>
      </c>
      <c r="B225" t="s">
        <v>760</v>
      </c>
      <c r="C225" s="32" t="s">
        <v>1018</v>
      </c>
    </row>
    <row r="226" spans="1:3" x14ac:dyDescent="0.2">
      <c r="A226" t="s">
        <v>453</v>
      </c>
      <c r="B226" t="s">
        <v>761</v>
      </c>
      <c r="C226" s="32" t="s">
        <v>1019</v>
      </c>
    </row>
    <row r="227" spans="1:3" x14ac:dyDescent="0.2">
      <c r="A227" t="s">
        <v>457</v>
      </c>
      <c r="B227" t="s">
        <v>762</v>
      </c>
      <c r="C227" s="32" t="s">
        <v>1020</v>
      </c>
    </row>
    <row r="228" spans="1:3" x14ac:dyDescent="0.2">
      <c r="A228" t="s">
        <v>457</v>
      </c>
      <c r="B228" t="s">
        <v>763</v>
      </c>
      <c r="C228" s="32" t="s">
        <v>1021</v>
      </c>
    </row>
    <row r="229" spans="1:3" x14ac:dyDescent="0.2">
      <c r="A229" t="s">
        <v>457</v>
      </c>
      <c r="B229" t="s">
        <v>764</v>
      </c>
      <c r="C229" s="32" t="s">
        <v>1022</v>
      </c>
    </row>
    <row r="230" spans="1:3" x14ac:dyDescent="0.2">
      <c r="A230" t="s">
        <v>460</v>
      </c>
      <c r="B230" t="s">
        <v>765</v>
      </c>
      <c r="C230" s="32" t="s">
        <v>1023</v>
      </c>
    </row>
    <row r="231" spans="1:3" x14ac:dyDescent="0.2">
      <c r="A231" t="s">
        <v>460</v>
      </c>
      <c r="B231" t="s">
        <v>766</v>
      </c>
      <c r="C231" t="s">
        <v>1319</v>
      </c>
    </row>
    <row r="232" spans="1:3" x14ac:dyDescent="0.2">
      <c r="A232" t="s">
        <v>460</v>
      </c>
      <c r="B232" t="s">
        <v>767</v>
      </c>
      <c r="C232" t="s">
        <v>1320</v>
      </c>
    </row>
    <row r="233" spans="1:3" x14ac:dyDescent="0.2">
      <c r="A233" t="s">
        <v>466</v>
      </c>
      <c r="B233" t="s">
        <v>768</v>
      </c>
      <c r="C233" s="32" t="s">
        <v>1024</v>
      </c>
    </row>
    <row r="234" spans="1:3" x14ac:dyDescent="0.2">
      <c r="A234" t="s">
        <v>466</v>
      </c>
      <c r="B234" t="s">
        <v>769</v>
      </c>
      <c r="C234" s="32" t="s">
        <v>1025</v>
      </c>
    </row>
    <row r="235" spans="1:3" x14ac:dyDescent="0.2">
      <c r="A235" t="s">
        <v>466</v>
      </c>
      <c r="B235" t="s">
        <v>770</v>
      </c>
      <c r="C235" s="32" t="s">
        <v>1026</v>
      </c>
    </row>
    <row r="236" spans="1:3" x14ac:dyDescent="0.2">
      <c r="A236" t="s">
        <v>471</v>
      </c>
      <c r="B236" t="s">
        <v>771</v>
      </c>
      <c r="C236" s="32" t="s">
        <v>1027</v>
      </c>
    </row>
    <row r="237" spans="1:3" x14ac:dyDescent="0.2">
      <c r="A237" t="s">
        <v>471</v>
      </c>
      <c r="B237" t="s">
        <v>772</v>
      </c>
      <c r="C237" s="32" t="s">
        <v>1028</v>
      </c>
    </row>
    <row r="238" spans="1:3" x14ac:dyDescent="0.2">
      <c r="A238" t="s">
        <v>471</v>
      </c>
      <c r="B238" t="s">
        <v>773</v>
      </c>
      <c r="C238" s="32" t="s">
        <v>1029</v>
      </c>
    </row>
    <row r="239" spans="1:3" x14ac:dyDescent="0.2">
      <c r="A239" t="s">
        <v>475</v>
      </c>
      <c r="B239" t="s">
        <v>774</v>
      </c>
      <c r="C239" s="32" t="s">
        <v>1030</v>
      </c>
    </row>
    <row r="240" spans="1:3" x14ac:dyDescent="0.2">
      <c r="A240" t="s">
        <v>475</v>
      </c>
      <c r="B240" t="s">
        <v>775</v>
      </c>
      <c r="C240" s="32" t="s">
        <v>1031</v>
      </c>
    </row>
    <row r="241" spans="1:3" x14ac:dyDescent="0.2">
      <c r="A241" t="s">
        <v>475</v>
      </c>
      <c r="B241" t="s">
        <v>776</v>
      </c>
      <c r="C241" s="32" t="s">
        <v>1032</v>
      </c>
    </row>
    <row r="242" spans="1:3" x14ac:dyDescent="0.2">
      <c r="A242" t="s">
        <v>1293</v>
      </c>
      <c r="B242" t="s">
        <v>1294</v>
      </c>
      <c r="C242" s="32" t="s">
        <v>1295</v>
      </c>
    </row>
    <row r="243" spans="1:3" x14ac:dyDescent="0.2">
      <c r="A243" t="s">
        <v>1293</v>
      </c>
      <c r="B243" t="s">
        <v>1296</v>
      </c>
      <c r="C243" s="32" t="s">
        <v>1297</v>
      </c>
    </row>
    <row r="244" spans="1:3" x14ac:dyDescent="0.2">
      <c r="A244" t="s">
        <v>1293</v>
      </c>
      <c r="B244" t="s">
        <v>1298</v>
      </c>
      <c r="C244" s="32" t="s">
        <v>1299</v>
      </c>
    </row>
    <row r="245" spans="1:3" x14ac:dyDescent="0.2">
      <c r="A245" t="s">
        <v>485</v>
      </c>
      <c r="B245" t="s">
        <v>777</v>
      </c>
      <c r="C245" s="32" t="s">
        <v>1033</v>
      </c>
    </row>
    <row r="246" spans="1:3" x14ac:dyDescent="0.2">
      <c r="A246" t="s">
        <v>485</v>
      </c>
      <c r="B246" t="s">
        <v>778</v>
      </c>
      <c r="C246" s="32" t="s">
        <v>1034</v>
      </c>
    </row>
    <row r="247" spans="1:3" x14ac:dyDescent="0.2">
      <c r="A247" t="s">
        <v>485</v>
      </c>
      <c r="B247" t="s">
        <v>779</v>
      </c>
      <c r="C247" s="32" t="s">
        <v>1035</v>
      </c>
    </row>
    <row r="248" spans="1:3" x14ac:dyDescent="0.2">
      <c r="A248" t="s">
        <v>490</v>
      </c>
      <c r="B248" t="s">
        <v>780</v>
      </c>
      <c r="C248" s="32" t="s">
        <v>1036</v>
      </c>
    </row>
    <row r="249" spans="1:3" x14ac:dyDescent="0.2">
      <c r="A249" t="s">
        <v>490</v>
      </c>
      <c r="B249" t="s">
        <v>781</v>
      </c>
      <c r="C249" s="32" t="s">
        <v>1037</v>
      </c>
    </row>
    <row r="250" spans="1:3" x14ac:dyDescent="0.2">
      <c r="A250" t="s">
        <v>490</v>
      </c>
      <c r="B250" t="s">
        <v>782</v>
      </c>
      <c r="C250" s="32" t="s">
        <v>1038</v>
      </c>
    </row>
    <row r="251" spans="1:3" x14ac:dyDescent="0.2">
      <c r="A251" t="s">
        <v>496</v>
      </c>
      <c r="B251" t="s">
        <v>783</v>
      </c>
      <c r="C251" s="32" t="s">
        <v>1039</v>
      </c>
    </row>
    <row r="252" spans="1:3" x14ac:dyDescent="0.2">
      <c r="A252" t="s">
        <v>496</v>
      </c>
      <c r="B252" t="s">
        <v>784</v>
      </c>
      <c r="C252" s="32" t="s">
        <v>1040</v>
      </c>
    </row>
    <row r="253" spans="1:3" x14ac:dyDescent="0.2">
      <c r="A253" t="s">
        <v>496</v>
      </c>
      <c r="B253" t="s">
        <v>785</v>
      </c>
      <c r="C253" s="32" t="s">
        <v>1041</v>
      </c>
    </row>
    <row r="254" spans="1:3" x14ac:dyDescent="0.2">
      <c r="A254" t="s">
        <v>501</v>
      </c>
      <c r="B254" t="s">
        <v>786</v>
      </c>
      <c r="C254" s="32" t="s">
        <v>1042</v>
      </c>
    </row>
    <row r="255" spans="1:3" x14ac:dyDescent="0.2">
      <c r="A255" t="s">
        <v>501</v>
      </c>
      <c r="B255" t="s">
        <v>787</v>
      </c>
      <c r="C255" s="32" t="s">
        <v>1043</v>
      </c>
    </row>
    <row r="256" spans="1:3" x14ac:dyDescent="0.2">
      <c r="A256" t="s">
        <v>501</v>
      </c>
      <c r="B256" t="s">
        <v>788</v>
      </c>
      <c r="C256" s="32" t="s">
        <v>1044</v>
      </c>
    </row>
    <row r="257" spans="1:3" x14ac:dyDescent="0.2">
      <c r="A257" t="s">
        <v>505</v>
      </c>
      <c r="B257" t="s">
        <v>789</v>
      </c>
      <c r="C257" s="32" t="s">
        <v>1045</v>
      </c>
    </row>
    <row r="258" spans="1:3" x14ac:dyDescent="0.2">
      <c r="A258" t="s">
        <v>505</v>
      </c>
      <c r="B258" t="s">
        <v>790</v>
      </c>
      <c r="C258" s="32" t="s">
        <v>1046</v>
      </c>
    </row>
    <row r="259" spans="1:3" x14ac:dyDescent="0.2">
      <c r="A259" t="s">
        <v>505</v>
      </c>
      <c r="B259" t="s">
        <v>791</v>
      </c>
      <c r="C259" s="32" t="s">
        <v>1047</v>
      </c>
    </row>
    <row r="260" spans="1:3" x14ac:dyDescent="0.2">
      <c r="A260" t="s">
        <v>509</v>
      </c>
      <c r="B260" t="s">
        <v>792</v>
      </c>
      <c r="C260" s="32" t="s">
        <v>1048</v>
      </c>
    </row>
    <row r="261" spans="1:3" x14ac:dyDescent="0.2">
      <c r="A261" t="s">
        <v>509</v>
      </c>
      <c r="B261" t="s">
        <v>793</v>
      </c>
      <c r="C261" s="32" t="s">
        <v>1049</v>
      </c>
    </row>
    <row r="262" spans="1:3" x14ac:dyDescent="0.2">
      <c r="A262" t="s">
        <v>509</v>
      </c>
      <c r="B262" t="s">
        <v>794</v>
      </c>
      <c r="C262" s="32" t="s">
        <v>1050</v>
      </c>
    </row>
    <row r="263" spans="1:3" x14ac:dyDescent="0.2">
      <c r="A263" t="s">
        <v>515</v>
      </c>
      <c r="B263" t="s">
        <v>795</v>
      </c>
      <c r="C263" s="32" t="s">
        <v>1051</v>
      </c>
    </row>
    <row r="264" spans="1:3" x14ac:dyDescent="0.2">
      <c r="A264" t="s">
        <v>515</v>
      </c>
      <c r="B264" t="s">
        <v>796</v>
      </c>
      <c r="C264" s="32" t="s">
        <v>1052</v>
      </c>
    </row>
    <row r="265" spans="1:3" x14ac:dyDescent="0.2">
      <c r="A265" t="s">
        <v>515</v>
      </c>
      <c r="B265" t="s">
        <v>797</v>
      </c>
      <c r="C265" s="32" t="s">
        <v>1053</v>
      </c>
    </row>
    <row r="266" spans="1:3" x14ac:dyDescent="0.2">
      <c r="A266" t="s">
        <v>1251</v>
      </c>
      <c r="B266" t="s">
        <v>1300</v>
      </c>
      <c r="C266" s="32" t="s">
        <v>1301</v>
      </c>
    </row>
    <row r="267" spans="1:3" x14ac:dyDescent="0.2">
      <c r="A267" t="s">
        <v>1251</v>
      </c>
      <c r="B267" t="s">
        <v>1302</v>
      </c>
      <c r="C267" s="32" t="s">
        <v>1303</v>
      </c>
    </row>
    <row r="268" spans="1:3" x14ac:dyDescent="0.2">
      <c r="A268" t="s">
        <v>1251</v>
      </c>
      <c r="B268" t="s">
        <v>1304</v>
      </c>
      <c r="C268" s="32" t="s">
        <v>1305</v>
      </c>
    </row>
    <row r="269" spans="1:3" x14ac:dyDescent="0.2">
      <c r="A269" t="s">
        <v>521</v>
      </c>
      <c r="B269" t="s">
        <v>798</v>
      </c>
      <c r="C269" s="32" t="s">
        <v>1054</v>
      </c>
    </row>
    <row r="270" spans="1:3" x14ac:dyDescent="0.2">
      <c r="A270" t="s">
        <v>521</v>
      </c>
      <c r="B270" t="s">
        <v>799</v>
      </c>
      <c r="C270" s="32" t="s">
        <v>1055</v>
      </c>
    </row>
    <row r="271" spans="1:3" x14ac:dyDescent="0.2">
      <c r="A271" t="s">
        <v>521</v>
      </c>
      <c r="B271" t="s">
        <v>800</v>
      </c>
      <c r="C271" s="32" t="s">
        <v>1056</v>
      </c>
    </row>
    <row r="272" spans="1:3" x14ac:dyDescent="0.2">
      <c r="A272" t="s">
        <v>527</v>
      </c>
      <c r="B272" t="s">
        <v>801</v>
      </c>
      <c r="C272" s="32" t="s">
        <v>1057</v>
      </c>
    </row>
    <row r="273" spans="1:3" x14ac:dyDescent="0.2">
      <c r="A273" t="s">
        <v>527</v>
      </c>
      <c r="B273" t="s">
        <v>802</v>
      </c>
      <c r="C273" s="32" t="s">
        <v>1058</v>
      </c>
    </row>
    <row r="274" spans="1:3" x14ac:dyDescent="0.2">
      <c r="A274" t="s">
        <v>527</v>
      </c>
      <c r="B274" t="s">
        <v>803</v>
      </c>
      <c r="C274" s="32" t="s">
        <v>1059</v>
      </c>
    </row>
    <row r="275" spans="1:3" x14ac:dyDescent="0.2">
      <c r="A275" t="s">
        <v>531</v>
      </c>
      <c r="B275" t="s">
        <v>804</v>
      </c>
      <c r="C275" s="32" t="s">
        <v>1060</v>
      </c>
    </row>
    <row r="276" spans="1:3" x14ac:dyDescent="0.2">
      <c r="A276" t="s">
        <v>531</v>
      </c>
      <c r="B276" t="s">
        <v>805</v>
      </c>
      <c r="C276" s="32" t="s">
        <v>1061</v>
      </c>
    </row>
    <row r="277" spans="1:3" x14ac:dyDescent="0.2">
      <c r="A277" t="s">
        <v>531</v>
      </c>
      <c r="B277" t="s">
        <v>806</v>
      </c>
      <c r="C277" s="32" t="s">
        <v>1062</v>
      </c>
    </row>
    <row r="278" spans="1:3" x14ac:dyDescent="0.2">
      <c r="A278" t="s">
        <v>536</v>
      </c>
      <c r="B278" t="s">
        <v>807</v>
      </c>
      <c r="C278" s="32" t="s">
        <v>1063</v>
      </c>
    </row>
    <row r="279" spans="1:3" x14ac:dyDescent="0.2">
      <c r="A279" t="s">
        <v>536</v>
      </c>
      <c r="B279" t="s">
        <v>808</v>
      </c>
      <c r="C279" s="32" t="s">
        <v>1064</v>
      </c>
    </row>
    <row r="280" spans="1:3" x14ac:dyDescent="0.2">
      <c r="A280" t="s">
        <v>536</v>
      </c>
      <c r="B280" t="s">
        <v>809</v>
      </c>
      <c r="C280" s="32" t="s">
        <v>1065</v>
      </c>
    </row>
    <row r="281" spans="1:3" x14ac:dyDescent="0.2">
      <c r="A281" t="s">
        <v>548</v>
      </c>
      <c r="B281" t="s">
        <v>810</v>
      </c>
      <c r="C281" s="32" t="s">
        <v>1066</v>
      </c>
    </row>
    <row r="282" spans="1:3" x14ac:dyDescent="0.2">
      <c r="A282" t="s">
        <v>548</v>
      </c>
      <c r="B282" t="s">
        <v>811</v>
      </c>
      <c r="C282" s="32" t="s">
        <v>1067</v>
      </c>
    </row>
    <row r="283" spans="1:3" x14ac:dyDescent="0.2">
      <c r="A283" t="s">
        <v>548</v>
      </c>
      <c r="B283" t="s">
        <v>812</v>
      </c>
      <c r="C283" s="32" t="s">
        <v>1068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zoomScale="114" workbookViewId="0">
      <selection activeCell="D16" sqref="D16"/>
    </sheetView>
  </sheetViews>
  <sheetFormatPr baseColWidth="10" defaultColWidth="23.1640625" defaultRowHeight="15" x14ac:dyDescent="0.2"/>
  <cols>
    <col min="1" max="16384" width="23.1640625" style="3"/>
  </cols>
  <sheetData>
    <row r="1" spans="1:34" x14ac:dyDescent="0.2">
      <c r="A1" s="1" t="s">
        <v>0</v>
      </c>
      <c r="B1" s="2">
        <v>2007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2">
        <f t="shared" ref="M1:AG1" si="0">L1+1</f>
        <v>2018</v>
      </c>
      <c r="N1" s="2">
        <f t="shared" si="0"/>
        <v>2019</v>
      </c>
      <c r="O1" s="2">
        <f t="shared" si="0"/>
        <v>2020</v>
      </c>
      <c r="P1" s="2">
        <f t="shared" si="0"/>
        <v>2021</v>
      </c>
      <c r="Q1" s="2">
        <f t="shared" si="0"/>
        <v>2022</v>
      </c>
      <c r="R1" s="2">
        <f t="shared" si="0"/>
        <v>2023</v>
      </c>
      <c r="S1" s="2">
        <f t="shared" si="0"/>
        <v>2024</v>
      </c>
      <c r="T1" s="2">
        <f t="shared" si="0"/>
        <v>2025</v>
      </c>
      <c r="U1" s="2">
        <f t="shared" si="0"/>
        <v>2026</v>
      </c>
      <c r="V1" s="2">
        <f t="shared" si="0"/>
        <v>2027</v>
      </c>
      <c r="W1" s="2">
        <f t="shared" si="0"/>
        <v>2028</v>
      </c>
      <c r="X1" s="2">
        <f t="shared" si="0"/>
        <v>2029</v>
      </c>
      <c r="Y1" s="2">
        <f t="shared" si="0"/>
        <v>2030</v>
      </c>
      <c r="Z1" s="2">
        <f t="shared" si="0"/>
        <v>2031</v>
      </c>
      <c r="AA1" s="2">
        <f t="shared" si="0"/>
        <v>2032</v>
      </c>
      <c r="AB1" s="2">
        <f t="shared" si="0"/>
        <v>2033</v>
      </c>
      <c r="AC1" s="2">
        <f t="shared" si="0"/>
        <v>2034</v>
      </c>
      <c r="AD1" s="2">
        <f t="shared" si="0"/>
        <v>2035</v>
      </c>
      <c r="AE1" s="2">
        <f t="shared" si="0"/>
        <v>2036</v>
      </c>
      <c r="AF1" s="2">
        <f t="shared" si="0"/>
        <v>2037</v>
      </c>
      <c r="AG1" s="2">
        <f t="shared" si="0"/>
        <v>2038</v>
      </c>
    </row>
    <row r="2" spans="1:34" x14ac:dyDescent="0.2">
      <c r="A2" s="4" t="s">
        <v>1</v>
      </c>
      <c r="B2" s="34">
        <v>1.4165000000000001</v>
      </c>
      <c r="C2" s="34">
        <v>1.4015</v>
      </c>
      <c r="D2" s="34">
        <v>1.3762000000000001</v>
      </c>
      <c r="E2" s="34">
        <v>1.3606</v>
      </c>
      <c r="F2" s="34">
        <v>1.3160000000000001</v>
      </c>
      <c r="G2" s="34">
        <v>1.2931999999999999</v>
      </c>
      <c r="H2" s="34">
        <v>1.2774000000000001</v>
      </c>
      <c r="I2" s="34">
        <v>1.2606999999999999</v>
      </c>
      <c r="J2" s="34">
        <v>1.2544</v>
      </c>
      <c r="K2" s="34">
        <v>1.2335</v>
      </c>
      <c r="L2" s="34">
        <v>1.2069000000000001</v>
      </c>
      <c r="M2" s="34">
        <v>1.1812</v>
      </c>
      <c r="N2" s="34">
        <v>1.1575</v>
      </c>
      <c r="O2" s="34">
        <v>1.1439999999999999</v>
      </c>
      <c r="P2" s="34">
        <v>1.0710999999999999</v>
      </c>
      <c r="Q2" s="34">
        <v>1</v>
      </c>
      <c r="R2" s="35">
        <v>0.97560000000000002</v>
      </c>
      <c r="S2" s="35">
        <v>0.95179999999999998</v>
      </c>
      <c r="T2" s="35">
        <f>1/1.025^3</f>
        <v>0.92859941091974885</v>
      </c>
      <c r="U2" s="35">
        <f>1/1.025^4</f>
        <v>0.90595064479975507</v>
      </c>
      <c r="V2" s="35">
        <f>1/1.025^5</f>
        <v>0.88385428760951712</v>
      </c>
      <c r="W2" s="35">
        <f>1/1.025^6</f>
        <v>0.86229686596050459</v>
      </c>
      <c r="X2" s="35">
        <f>1/1.025^7</f>
        <v>0.84126523508341911</v>
      </c>
      <c r="Y2" s="35">
        <f>1/1.025^8</f>
        <v>0.82074657081309188</v>
      </c>
      <c r="Z2" s="35">
        <f t="shared" ref="Z2:AG2" si="1">1/1.025^9</f>
        <v>0.8007283617688703</v>
      </c>
      <c r="AA2" s="35">
        <f t="shared" si="1"/>
        <v>0.8007283617688703</v>
      </c>
      <c r="AB2" s="35">
        <f t="shared" si="1"/>
        <v>0.8007283617688703</v>
      </c>
      <c r="AC2" s="35">
        <f t="shared" si="1"/>
        <v>0.8007283617688703</v>
      </c>
      <c r="AD2" s="35">
        <f t="shared" si="1"/>
        <v>0.8007283617688703</v>
      </c>
      <c r="AE2" s="35">
        <f t="shared" si="1"/>
        <v>0.8007283617688703</v>
      </c>
      <c r="AF2" s="35">
        <f t="shared" si="1"/>
        <v>0.8007283617688703</v>
      </c>
      <c r="AG2" s="35">
        <f t="shared" si="1"/>
        <v>0.8007283617688703</v>
      </c>
    </row>
    <row r="3" spans="1:34" x14ac:dyDescent="0.2">
      <c r="A3" s="4" t="s">
        <v>2</v>
      </c>
      <c r="B3" s="36">
        <v>0.72992700729927007</v>
      </c>
      <c r="C3" s="36">
        <v>0.68027210884353739</v>
      </c>
      <c r="D3" s="36">
        <v>0.71942446043165476</v>
      </c>
      <c r="E3" s="36">
        <v>0.75187969924812026</v>
      </c>
      <c r="F3" s="36">
        <v>0.71942446043165476</v>
      </c>
      <c r="G3" s="36">
        <v>0.77519379844961234</v>
      </c>
      <c r="H3" s="36">
        <v>0.75187969924812026</v>
      </c>
      <c r="I3" s="36">
        <v>0.75187969924812026</v>
      </c>
      <c r="J3" s="36">
        <v>0.9009009009009008</v>
      </c>
      <c r="K3" s="36">
        <v>0.9009009009009008</v>
      </c>
      <c r="L3" s="36">
        <v>0.88495575221238942</v>
      </c>
      <c r="M3" s="36">
        <v>0.84745762711864414</v>
      </c>
      <c r="N3" s="36">
        <v>0.89285714285714279</v>
      </c>
      <c r="O3" s="36">
        <v>0.87719298245614041</v>
      </c>
      <c r="P3" s="36">
        <v>0.84745762711864414</v>
      </c>
      <c r="Q3" s="36">
        <v>0.95238095238095233</v>
      </c>
      <c r="R3" s="36">
        <v>0.9174311926605504</v>
      </c>
      <c r="S3" s="36">
        <v>0.90909090909090906</v>
      </c>
      <c r="T3" s="36">
        <v>0.9009009009009008</v>
      </c>
      <c r="U3" s="36">
        <v>0.89285714285714279</v>
      </c>
      <c r="V3" s="36">
        <v>0.88495575221238942</v>
      </c>
      <c r="W3" s="36">
        <v>0.87719298245614041</v>
      </c>
      <c r="X3" s="36">
        <v>0.86956521739130443</v>
      </c>
      <c r="Y3" s="36">
        <v>0.86206896551724144</v>
      </c>
      <c r="Z3" s="36">
        <v>0.85470085470085477</v>
      </c>
      <c r="AA3" s="36">
        <v>0.85470085470085477</v>
      </c>
      <c r="AB3" s="36">
        <v>0.85470085470085477</v>
      </c>
      <c r="AC3" s="36">
        <v>0.85470085470085477</v>
      </c>
      <c r="AD3" s="36">
        <v>0.85470085470085477</v>
      </c>
      <c r="AE3" s="36">
        <v>0.85470085470085477</v>
      </c>
      <c r="AF3" s="36">
        <v>0.85470085470085477</v>
      </c>
      <c r="AG3" s="36">
        <v>0.85470085470085477</v>
      </c>
      <c r="AH3" s="37"/>
    </row>
    <row r="4" spans="1:34" x14ac:dyDescent="0.2">
      <c r="A4" s="4" t="s">
        <v>3</v>
      </c>
      <c r="B4" s="36">
        <v>0.83333333333333337</v>
      </c>
      <c r="C4" s="36">
        <v>0.92592592592592582</v>
      </c>
      <c r="D4" s="36">
        <v>0.92592592592592582</v>
      </c>
      <c r="E4" s="36">
        <v>0.96153846153846145</v>
      </c>
      <c r="F4" s="36">
        <v>1.1235955056179776</v>
      </c>
      <c r="G4" s="36">
        <v>1.0638297872340425</v>
      </c>
      <c r="H4" s="36">
        <v>1.075268817204301</v>
      </c>
      <c r="I4" s="36">
        <v>1.0869565217391304</v>
      </c>
      <c r="J4" s="36">
        <v>1.0416666666666667</v>
      </c>
      <c r="K4" s="36">
        <v>1.0101010101010102</v>
      </c>
      <c r="L4" s="36">
        <v>1.0204081632653061</v>
      </c>
      <c r="M4" s="36">
        <v>1.0204081632653061</v>
      </c>
      <c r="N4" s="36">
        <v>1.0101010101010102</v>
      </c>
      <c r="O4" s="36">
        <v>1.0638297872340425</v>
      </c>
      <c r="P4" s="36">
        <v>1.0989010989010988</v>
      </c>
      <c r="Q4" s="36">
        <v>1.0416666666666667</v>
      </c>
      <c r="R4" s="36">
        <v>1.1235955056179776</v>
      </c>
      <c r="S4" s="36">
        <v>1.1494252873563218</v>
      </c>
      <c r="T4" s="36">
        <v>1.1764705882352942</v>
      </c>
      <c r="U4" s="36">
        <v>1.2048192771084338</v>
      </c>
      <c r="V4" s="36">
        <v>1.2195121951219512</v>
      </c>
      <c r="W4" s="36">
        <v>1.2345679012345678</v>
      </c>
      <c r="X4" s="36">
        <v>1.25</v>
      </c>
      <c r="Y4" s="36">
        <v>1.25</v>
      </c>
      <c r="Z4" s="36">
        <v>1.25</v>
      </c>
      <c r="AA4" s="36">
        <v>1.25</v>
      </c>
      <c r="AB4" s="36">
        <v>1.25</v>
      </c>
      <c r="AC4" s="36">
        <v>1.25</v>
      </c>
      <c r="AD4" s="36">
        <v>1.25</v>
      </c>
      <c r="AE4" s="36">
        <v>1.25</v>
      </c>
      <c r="AF4" s="36">
        <v>1.25</v>
      </c>
      <c r="AG4" s="36">
        <v>1.25</v>
      </c>
      <c r="AH4" s="36"/>
    </row>
    <row r="5" spans="1:34" x14ac:dyDescent="0.2">
      <c r="A5" s="4" t="s">
        <v>4</v>
      </c>
      <c r="B5" s="36">
        <v>5.444928</v>
      </c>
      <c r="C5" s="36">
        <v>5.0925710000000004</v>
      </c>
      <c r="D5" s="36">
        <v>5.3537100000000004</v>
      </c>
      <c r="E5" s="36">
        <v>5.6218459999999997</v>
      </c>
      <c r="F5" s="36">
        <v>5.3560800000000004</v>
      </c>
      <c r="G5" s="36">
        <v>5.7939379999999998</v>
      </c>
      <c r="H5" s="36">
        <v>5.6175730000000001</v>
      </c>
      <c r="I5" s="36">
        <v>5.6177419999999998</v>
      </c>
      <c r="J5" s="36">
        <v>6.7260039999999996</v>
      </c>
      <c r="K5" s="36">
        <v>6.7320950000000002</v>
      </c>
      <c r="L5" s="36">
        <v>6.5963190000000003</v>
      </c>
      <c r="M5" s="36">
        <v>6.3186</v>
      </c>
      <c r="N5" s="36">
        <v>6.6704169999999996</v>
      </c>
      <c r="O5" s="36">
        <v>6.5378340000000001</v>
      </c>
      <c r="P5" s="36">
        <v>6.2900850000000004</v>
      </c>
      <c r="Q5" s="36">
        <v>7.0816999999999997</v>
      </c>
      <c r="R5" s="36">
        <v>6.8</v>
      </c>
      <c r="S5" s="36">
        <v>6.7</v>
      </c>
      <c r="T5" s="36">
        <v>6.7</v>
      </c>
      <c r="U5" s="36">
        <v>6.7</v>
      </c>
      <c r="V5" s="36">
        <v>6.7</v>
      </c>
      <c r="W5" s="36">
        <v>6.7</v>
      </c>
      <c r="X5" s="36">
        <v>6.7</v>
      </c>
      <c r="Y5" s="36">
        <v>6.7</v>
      </c>
      <c r="Z5" s="36">
        <v>6.7</v>
      </c>
      <c r="AA5" s="36">
        <v>6.7</v>
      </c>
      <c r="AB5" s="36">
        <v>6.7</v>
      </c>
      <c r="AC5" s="36">
        <v>6.7</v>
      </c>
      <c r="AD5" s="36">
        <v>6.7</v>
      </c>
      <c r="AE5" s="36">
        <v>6.7</v>
      </c>
      <c r="AF5" s="36">
        <v>6.7</v>
      </c>
      <c r="AG5" s="36">
        <v>6.7</v>
      </c>
    </row>
    <row r="6" spans="1:34" x14ac:dyDescent="0.2">
      <c r="A6" s="4" t="s">
        <v>5</v>
      </c>
      <c r="B6" s="36">
        <v>0.5</v>
      </c>
      <c r="C6" s="36">
        <v>0.54054054054054046</v>
      </c>
      <c r="D6" s="36">
        <v>0.63694267515923564</v>
      </c>
      <c r="E6" s="36">
        <v>0.64516129032258063</v>
      </c>
      <c r="F6" s="36">
        <v>0.625</v>
      </c>
      <c r="G6" s="36">
        <v>0.62893081761006286</v>
      </c>
      <c r="H6" s="36">
        <v>0.64102564102564097</v>
      </c>
      <c r="I6" s="36">
        <v>0.60606060606060608</v>
      </c>
      <c r="J6" s="36">
        <v>0.65359477124183007</v>
      </c>
      <c r="K6" s="36">
        <v>0.7407407407407407</v>
      </c>
      <c r="L6" s="36">
        <v>0.77519379844961234</v>
      </c>
      <c r="M6" s="36">
        <v>0.75187969924812026</v>
      </c>
      <c r="N6" s="36">
        <v>0.78125</v>
      </c>
      <c r="O6" s="36">
        <v>0.78125</v>
      </c>
      <c r="P6" s="36">
        <v>0.7246376811594204</v>
      </c>
      <c r="Q6" s="36">
        <v>0.80645161290322587</v>
      </c>
      <c r="R6" s="36">
        <v>0.81967213114754101</v>
      </c>
      <c r="S6" s="36">
        <v>0.81967213114754101</v>
      </c>
      <c r="T6" s="36">
        <v>0.81967213114754101</v>
      </c>
      <c r="U6" s="36">
        <v>0.82644628099173556</v>
      </c>
      <c r="V6" s="36">
        <v>0.82644628099173556</v>
      </c>
      <c r="W6" s="36">
        <v>0.82644628099173556</v>
      </c>
      <c r="X6" s="36">
        <v>0.82644628099173556</v>
      </c>
      <c r="Y6" s="36">
        <v>0.82644628099173556</v>
      </c>
      <c r="Z6" s="36">
        <v>0.82644628099173556</v>
      </c>
      <c r="AA6" s="36">
        <v>0.82644628099173556</v>
      </c>
      <c r="AB6" s="36">
        <v>0.82644628099173556</v>
      </c>
      <c r="AC6" s="36">
        <v>0.82644628099173556</v>
      </c>
      <c r="AD6" s="36">
        <v>0.82644628099173556</v>
      </c>
      <c r="AE6" s="36">
        <v>0.82644628099173556</v>
      </c>
      <c r="AF6" s="36">
        <v>0.82644628099173556</v>
      </c>
      <c r="AG6" s="36">
        <v>0.82644628099173556</v>
      </c>
      <c r="AH6" s="36"/>
    </row>
    <row r="7" spans="1:34" x14ac:dyDescent="0.2">
      <c r="A7" s="4" t="s">
        <v>6</v>
      </c>
      <c r="B7" s="36">
        <v>117.76</v>
      </c>
      <c r="C7" s="36">
        <v>103.39</v>
      </c>
      <c r="D7" s="36">
        <v>93.68</v>
      </c>
      <c r="E7" s="36">
        <v>87.78</v>
      </c>
      <c r="F7" s="36">
        <v>79.7</v>
      </c>
      <c r="G7" s="36">
        <v>79.822000000000003</v>
      </c>
      <c r="H7" s="36">
        <v>97.6</v>
      </c>
      <c r="I7" s="36">
        <v>105.74</v>
      </c>
      <c r="J7" s="36">
        <v>121.05</v>
      </c>
      <c r="K7" s="36">
        <v>108.69</v>
      </c>
      <c r="L7" s="36">
        <v>112.15</v>
      </c>
      <c r="M7" s="36">
        <v>110.34</v>
      </c>
      <c r="N7" s="36">
        <v>109.01</v>
      </c>
      <c r="O7" s="36">
        <v>106.76</v>
      </c>
      <c r="P7" s="36">
        <v>109.84</v>
      </c>
      <c r="Q7" s="36">
        <v>131.37</v>
      </c>
      <c r="R7" s="36">
        <v>135.5</v>
      </c>
      <c r="S7" s="36">
        <v>135.4</v>
      </c>
      <c r="T7" s="36">
        <v>135.4</v>
      </c>
      <c r="U7" s="36">
        <v>135.30000000000001</v>
      </c>
      <c r="V7" s="36">
        <v>135.30000000000001</v>
      </c>
      <c r="W7" s="36">
        <v>135.30000000000001</v>
      </c>
      <c r="X7" s="36">
        <v>135.19999999999999</v>
      </c>
      <c r="Y7" s="36">
        <v>135.19999999999999</v>
      </c>
      <c r="Z7" s="36">
        <v>135.19999999999999</v>
      </c>
      <c r="AA7" s="36">
        <v>135.19999999999999</v>
      </c>
      <c r="AB7" s="36">
        <v>135.19999999999999</v>
      </c>
      <c r="AC7" s="36">
        <v>135.19999999999999</v>
      </c>
      <c r="AD7" s="36">
        <v>135.19999999999999</v>
      </c>
      <c r="AE7" s="36">
        <v>135.19999999999999</v>
      </c>
      <c r="AF7" s="36">
        <v>135.19999999999999</v>
      </c>
      <c r="AG7" s="36">
        <v>135.19999999999999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dictionary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jameson</cp:lastModifiedBy>
  <dcterms:created xsi:type="dcterms:W3CDTF">2023-01-12T16:17:29Z</dcterms:created>
  <dcterms:modified xsi:type="dcterms:W3CDTF">2023-02-21T14:11:48Z</dcterms:modified>
</cp:coreProperties>
</file>