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0254811F-EA41-B64E-960B-D68ECD435433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raw data" sheetId="2" r:id="rId1"/>
    <sheet name="dictionary" sheetId="3" r:id="rId2"/>
    <sheet name="convers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</calcChain>
</file>

<file path=xl/sharedStrings.xml><?xml version="1.0" encoding="utf-8"?>
<sst xmlns="http://schemas.openxmlformats.org/spreadsheetml/2006/main" count="3110" uniqueCount="1330">
  <si>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</si>
  <si>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</si>
  <si>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</si>
  <si>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</si>
  <si>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</si>
  <si>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</si>
  <si>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</si>
  <si>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</si>
  <si>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</si>
  <si>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</si>
  <si>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</si>
  <si>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</si>
  <si>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</si>
  <si>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Type</t>
  </si>
  <si>
    <t>Source</t>
  </si>
  <si>
    <t>Currency</t>
  </si>
  <si>
    <t>Application</t>
  </si>
  <si>
    <t>Approval Date</t>
  </si>
  <si>
    <t>Year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</si>
  <si>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</si>
  <si>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</si>
  <si>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</si>
  <si>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</si>
  <si>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</si>
  <si>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</si>
  <si>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</si>
  <si>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</si>
  <si>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</si>
  <si>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</si>
  <si>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</si>
  <si>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</si>
  <si>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</si>
  <si>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</si>
  <si>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</si>
  <si>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</si>
  <si>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</si>
  <si>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</si>
  <si>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</si>
  <si>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</si>
  <si>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P2ExUS</t>
  </si>
  <si>
    <t>Adempas 2</t>
  </si>
  <si>
    <t>USD</t>
  </si>
  <si>
    <t>P2US</t>
  </si>
  <si>
    <t>Adempas 3</t>
  </si>
  <si>
    <t>Aimovig</t>
  </si>
  <si>
    <t>Amgen</t>
  </si>
  <si>
    <t>Novartis</t>
  </si>
  <si>
    <t>AMGN</t>
  </si>
  <si>
    <t>Aimovig 1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</si>
  <si>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</si>
  <si>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</si>
  <si>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</si>
  <si>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</si>
  <si>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</si>
  <si>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</si>
  <si>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</si>
  <si>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</si>
  <si>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</si>
  <si>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</si>
  <si>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</si>
  <si>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2</t>
  </si>
  <si>
    <t>Austedo</t>
  </si>
  <si>
    <t>Deutetrabenazine</t>
  </si>
  <si>
    <t>Teva Pharmaceuticals</t>
  </si>
  <si>
    <t>Teva</t>
  </si>
  <si>
    <t>TEVA</t>
  </si>
  <si>
    <t>Austedo 1</t>
  </si>
  <si>
    <t>Austedo 2</t>
  </si>
  <si>
    <t>Biktarvy</t>
  </si>
  <si>
    <t>Bictegrav/Emtricit/Tenofov Ala</t>
  </si>
  <si>
    <t>Gilead Sciences</t>
  </si>
  <si>
    <t>Gilead</t>
  </si>
  <si>
    <t>GILD</t>
  </si>
  <si>
    <t>Biktarvy 1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</si>
  <si>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</si>
  <si>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</si>
  <si>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</si>
  <si>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</si>
  <si>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</si>
  <si>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</si>
  <si>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</si>
  <si>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</si>
  <si>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</si>
  <si>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</si>
  <si>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</si>
  <si>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</si>
  <si>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</si>
  <si>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</si>
  <si>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</si>
  <si>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</si>
  <si>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</si>
  <si>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</si>
  <si>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</si>
  <si>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</si>
  <si>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</si>
  <si>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</si>
  <si>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</si>
  <si>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</si>
  <si>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</si>
  <si>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</si>
  <si>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2</t>
  </si>
  <si>
    <t>Exelixis</t>
  </si>
  <si>
    <t>EXEL_US</t>
  </si>
  <si>
    <t>Cabozantinib</t>
  </si>
  <si>
    <t>Japan</t>
  </si>
  <si>
    <t>Europe</t>
  </si>
  <si>
    <t>Cosentyx</t>
  </si>
  <si>
    <t>Secukinumab</t>
  </si>
  <si>
    <t>Novartis Pharmaceuticals</t>
  </si>
  <si>
    <t>NOVN_CH</t>
  </si>
  <si>
    <t>Cosentyx 1</t>
  </si>
  <si>
    <t>Cosentyx 2</t>
  </si>
  <si>
    <t>Darzalex</t>
  </si>
  <si>
    <t>Daratumumab</t>
  </si>
  <si>
    <t>Janssen Biotech</t>
  </si>
  <si>
    <t>JNJ</t>
  </si>
  <si>
    <t>Darzalex 1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</si>
  <si>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</si>
  <si>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</si>
  <si>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</si>
  <si>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</si>
  <si>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</si>
  <si>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</si>
  <si>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</si>
  <si>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</si>
  <si>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</si>
  <si>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</si>
  <si>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</si>
  <si>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</si>
  <si>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4</t>
  </si>
  <si>
    <t>Eliquis</t>
  </si>
  <si>
    <t>Apixaban</t>
  </si>
  <si>
    <t>BMS</t>
  </si>
  <si>
    <t>BMY</t>
  </si>
  <si>
    <t>Eliquis 1</t>
  </si>
  <si>
    <t>P1US</t>
  </si>
  <si>
    <t>Eliquis 2</t>
  </si>
  <si>
    <t>PFE</t>
  </si>
  <si>
    <t>P2Total</t>
  </si>
  <si>
    <t>Eliquis 3</t>
  </si>
  <si>
    <t>Eliquis 4</t>
  </si>
  <si>
    <t>Entresto</t>
  </si>
  <si>
    <t>Sacubitril/Valsartan</t>
  </si>
  <si>
    <t>Entresto 1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</si>
  <si>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</si>
  <si>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</si>
  <si>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</si>
  <si>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</si>
  <si>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</si>
  <si>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</si>
  <si>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</si>
  <si>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2</t>
  </si>
  <si>
    <t>Erleada</t>
  </si>
  <si>
    <t>Apalutamide</t>
  </si>
  <si>
    <t>Erleada 1</t>
  </si>
  <si>
    <t>Erleada 2</t>
  </si>
  <si>
    <t>Esbriet</t>
  </si>
  <si>
    <t>Pirfenidone</t>
  </si>
  <si>
    <t>Intermune</t>
  </si>
  <si>
    <t xml:space="preserve">Esbriet </t>
  </si>
  <si>
    <t>Esbriet 1</t>
  </si>
  <si>
    <t>Esbriet 2</t>
  </si>
  <si>
    <t>Eylea</t>
  </si>
  <si>
    <t>Aflibercept</t>
  </si>
  <si>
    <t>Regeneron</t>
  </si>
  <si>
    <t>Eylea 1</t>
  </si>
  <si>
    <t>Eylea 2</t>
  </si>
  <si>
    <t>Global Eylea sales</t>
  </si>
  <si>
    <t>Eylea 3</t>
  </si>
  <si>
    <t>Eylea 4</t>
  </si>
  <si>
    <t>Farxiga</t>
  </si>
  <si>
    <t>Dapagliflozin Propanediol</t>
  </si>
  <si>
    <t>Farxiga/Forxiga</t>
  </si>
  <si>
    <t>Farxiga 1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</si>
  <si>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</si>
  <si>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</si>
  <si>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</si>
  <si>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</si>
  <si>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</si>
  <si>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</si>
  <si>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Fasenra 2</t>
  </si>
  <si>
    <t>Gattex</t>
  </si>
  <si>
    <t>Teduglutide</t>
  </si>
  <si>
    <t>NPS Pharmaceuticals</t>
  </si>
  <si>
    <t>Gattex 1</t>
  </si>
  <si>
    <t>Gattex 2</t>
  </si>
  <si>
    <t>Genvoya</t>
  </si>
  <si>
    <t>Elviteg/Cob/Emtri/Tenof Alafen</t>
  </si>
  <si>
    <t>Genvoya revenue (TAF combo)</t>
  </si>
  <si>
    <t>Genvoya 1</t>
  </si>
  <si>
    <t>Genvoya 2</t>
  </si>
  <si>
    <t>Gilenya</t>
  </si>
  <si>
    <t>Eltrombopag Olamine</t>
  </si>
  <si>
    <t>Gilenya 1</t>
  </si>
  <si>
    <t>Gilenya 2</t>
  </si>
  <si>
    <t>Ibrance</t>
  </si>
  <si>
    <t>Palbociclib</t>
  </si>
  <si>
    <t>Pfizer</t>
  </si>
  <si>
    <t>Ibrance 1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</si>
  <si>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</si>
  <si>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</si>
  <si>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</si>
  <si>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</si>
  <si>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</si>
  <si>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</si>
  <si>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</si>
  <si>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2</t>
  </si>
  <si>
    <t>Imbruvica 3</t>
  </si>
  <si>
    <t>Imbruvica 4</t>
  </si>
  <si>
    <t>Imfinzi</t>
  </si>
  <si>
    <t>Durvalumab</t>
  </si>
  <si>
    <t>AstraZeneca UK Limited</t>
  </si>
  <si>
    <t>Imfinzi (durvalumab)</t>
  </si>
  <si>
    <t>Imfinzi 1</t>
  </si>
  <si>
    <t>Imfinzi 2</t>
  </si>
  <si>
    <t>Umeclidinium Bromide</t>
  </si>
  <si>
    <t>Incruse</t>
  </si>
  <si>
    <t>Incruse  1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</si>
  <si>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</si>
  <si>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</si>
  <si>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</si>
  <si>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</si>
  <si>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</si>
  <si>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</si>
  <si>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</si>
  <si>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</si>
  <si>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</si>
  <si>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</si>
  <si>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2</t>
  </si>
  <si>
    <t>Paliperidone Palmitate</t>
  </si>
  <si>
    <t>Invokana</t>
  </si>
  <si>
    <t>Canagliflozin</t>
  </si>
  <si>
    <t>Janssen Research &amp; Development</t>
  </si>
  <si>
    <t>Invokana 1</t>
  </si>
  <si>
    <t>Invokana 2</t>
  </si>
  <si>
    <t>Jakafi</t>
  </si>
  <si>
    <t>Ruxolitinib Phosphate</t>
  </si>
  <si>
    <t>Incyte</t>
  </si>
  <si>
    <t>INCY</t>
  </si>
  <si>
    <t>Jakafi 1</t>
  </si>
  <si>
    <t>Jakafi 2</t>
  </si>
  <si>
    <t>Jardiance</t>
  </si>
  <si>
    <t>Empagliflozin</t>
  </si>
  <si>
    <t xml:space="preserve">Boehringer Ingelheim </t>
  </si>
  <si>
    <t>Lilly</t>
  </si>
  <si>
    <t>LLY</t>
  </si>
  <si>
    <t>Jardiance 1</t>
  </si>
  <si>
    <t>Jardiance 2</t>
  </si>
  <si>
    <t>BI</t>
  </si>
  <si>
    <t>Jardiance 3</t>
  </si>
  <si>
    <t>Jardiance 4</t>
  </si>
  <si>
    <t>Kadcyla</t>
  </si>
  <si>
    <t>Kadcyla 1</t>
  </si>
  <si>
    <t>Kadcyla 2</t>
  </si>
  <si>
    <t>Keytruda</t>
  </si>
  <si>
    <t>Pembrolizumab</t>
  </si>
  <si>
    <t>Keytruda 1</t>
  </si>
  <si>
    <t>Keytruda 2</t>
  </si>
  <si>
    <t>Kyprolis</t>
  </si>
  <si>
    <t>Carfilzomib</t>
  </si>
  <si>
    <t>Onyx</t>
  </si>
  <si>
    <t>Kyprolis (carfilzomib)</t>
  </si>
  <si>
    <t>Kyprolis 1</t>
  </si>
  <si>
    <t>Kyprolis 2</t>
  </si>
  <si>
    <t>Latuda</t>
  </si>
  <si>
    <t>Lurasidone HCl</t>
  </si>
  <si>
    <t>Sunovion</t>
  </si>
  <si>
    <t>Sumitomo</t>
  </si>
  <si>
    <t>4506_JP</t>
  </si>
  <si>
    <t>Latuda 1</t>
  </si>
  <si>
    <t>Latuda 2</t>
  </si>
  <si>
    <t>Lenvima</t>
  </si>
  <si>
    <t>Lenvatinib Mesylate</t>
  </si>
  <si>
    <t>Eisai</t>
  </si>
  <si>
    <t>4523_JP</t>
  </si>
  <si>
    <t>Lenvima 1</t>
  </si>
  <si>
    <t>Lenvima 2</t>
  </si>
  <si>
    <t>Lenvima 3</t>
  </si>
  <si>
    <t>Linzess</t>
  </si>
  <si>
    <t>Linaclotide</t>
  </si>
  <si>
    <t>Forest Laboratories</t>
  </si>
  <si>
    <t>Linzess/Constella</t>
  </si>
  <si>
    <t>Linzess 1</t>
  </si>
  <si>
    <t>Linzess 2</t>
  </si>
  <si>
    <t>Lynparza</t>
  </si>
  <si>
    <t>Olaparib</t>
  </si>
  <si>
    <t>Lynparza 1</t>
  </si>
  <si>
    <t>Lynparza 2</t>
  </si>
  <si>
    <t>Lynparza 3</t>
  </si>
  <si>
    <t>Lynparza 4</t>
  </si>
  <si>
    <t>Mavyret</t>
  </si>
  <si>
    <t>Glecaprevir/Pibrentasvir</t>
  </si>
  <si>
    <t>Mavyret 1</t>
  </si>
  <si>
    <t>Mavyret 2</t>
  </si>
  <si>
    <t>Multaq</t>
  </si>
  <si>
    <t>Dronedarone HCl</t>
  </si>
  <si>
    <t>Multaq 1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</si>
  <si>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</si>
  <si>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</si>
  <si>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</si>
  <si>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</si>
  <si>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</si>
  <si>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</si>
  <si>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</si>
  <si>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</si>
  <si>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Myrbetriq 2</t>
  </si>
  <si>
    <t>Ninlaro</t>
  </si>
  <si>
    <t>Ixazomib Citrate</t>
  </si>
  <si>
    <t>Millenium Pharmaceuticals</t>
  </si>
  <si>
    <t>Ninlaro 1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</si>
  <si>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</si>
  <si>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</si>
  <si>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</si>
  <si>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</si>
  <si>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</si>
  <si>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</si>
  <si>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</si>
  <si>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2</t>
  </si>
  <si>
    <t>Northera 3</t>
  </si>
  <si>
    <t>NPlate</t>
  </si>
  <si>
    <t>Romiplostim</t>
  </si>
  <si>
    <t>Nplate (romiplostim)</t>
  </si>
  <si>
    <t>NPlate 1</t>
  </si>
  <si>
    <t>NPlate 2</t>
  </si>
  <si>
    <t>Nucala</t>
  </si>
  <si>
    <t>Mepolizumab</t>
  </si>
  <si>
    <t>Nucala 1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</si>
  <si>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</si>
  <si>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</si>
  <si>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</si>
  <si>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</si>
  <si>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</si>
  <si>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</si>
  <si>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</si>
  <si>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2</t>
  </si>
  <si>
    <t>Ocrevus</t>
  </si>
  <si>
    <t>Ocrelizumab</t>
  </si>
  <si>
    <t>Ocrevus (Ocrelizumab)</t>
  </si>
  <si>
    <t>Ocrevus 1</t>
  </si>
  <si>
    <t>Ocrevus 2</t>
  </si>
  <si>
    <t>Private</t>
  </si>
  <si>
    <t>Opdivo</t>
  </si>
  <si>
    <t>Nivolumab</t>
  </si>
  <si>
    <t>Opdivo 1</t>
  </si>
  <si>
    <t>Opdivo 2</t>
  </si>
  <si>
    <t>Opsumit</t>
  </si>
  <si>
    <t>Macitentan</t>
  </si>
  <si>
    <t>Actelion Pharmaceuticals</t>
  </si>
  <si>
    <t>Opsumit 1</t>
  </si>
  <si>
    <t>Opsumit 2</t>
  </si>
  <si>
    <t>Otezla</t>
  </si>
  <si>
    <t>Apremilast</t>
  </si>
  <si>
    <t>Celgene</t>
  </si>
  <si>
    <t>Otezla (apremilast)</t>
  </si>
  <si>
    <t>Otezla 1</t>
  </si>
  <si>
    <t>Otezla 2</t>
  </si>
  <si>
    <t>Semaglutide</t>
  </si>
  <si>
    <t>Novo Nordisk</t>
  </si>
  <si>
    <t>NOVOB_DK</t>
  </si>
  <si>
    <t>Ozempic</t>
  </si>
  <si>
    <t>Perjeta</t>
  </si>
  <si>
    <t>Pertuzumab</t>
  </si>
  <si>
    <t xml:space="preserve">Perjeta     </t>
  </si>
  <si>
    <t>Perjeta 1</t>
  </si>
  <si>
    <t>Perjeta 2</t>
  </si>
  <si>
    <t>Pomalidomide</t>
  </si>
  <si>
    <t>Praluent</t>
  </si>
  <si>
    <t>Alirocumab</t>
  </si>
  <si>
    <t>Praluent 1</t>
  </si>
  <si>
    <t>Praluent 2</t>
  </si>
  <si>
    <t>Denosumab</t>
  </si>
  <si>
    <t>Prolia (denosumab)</t>
  </si>
  <si>
    <t>Total1</t>
  </si>
  <si>
    <t>Xgeva (denosumab)</t>
  </si>
  <si>
    <t>Total2</t>
  </si>
  <si>
    <t>Xgeva/Prolia</t>
  </si>
  <si>
    <t>Total3</t>
  </si>
  <si>
    <t>US1</t>
  </si>
  <si>
    <t>US2</t>
  </si>
  <si>
    <t>US3</t>
  </si>
  <si>
    <t>Promacta</t>
  </si>
  <si>
    <t>Promacta 1</t>
  </si>
  <si>
    <t>Promacta 2</t>
  </si>
  <si>
    <t>Promacta 3</t>
  </si>
  <si>
    <t>Promacta 4</t>
  </si>
  <si>
    <t>Repatha</t>
  </si>
  <si>
    <t>Evolocumab</t>
  </si>
  <si>
    <t>Repatha (evolocumab)</t>
  </si>
  <si>
    <t>Repatha 1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</si>
  <si>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</si>
  <si>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</si>
  <si>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</si>
  <si>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</si>
  <si>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</si>
  <si>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</si>
  <si>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</si>
  <si>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2</t>
  </si>
  <si>
    <t>Rexulti 3</t>
  </si>
  <si>
    <t>Rexulti 4</t>
  </si>
  <si>
    <t>Rinvoq</t>
  </si>
  <si>
    <t>Upadacitinib</t>
  </si>
  <si>
    <t>Abbvie</t>
  </si>
  <si>
    <t>Rinvoq (upadacitinib)</t>
  </si>
  <si>
    <t>Rinvoq 1</t>
  </si>
  <si>
    <t>Rinvoq 2</t>
  </si>
  <si>
    <t>Simponi</t>
  </si>
  <si>
    <t>Golimumab</t>
  </si>
  <si>
    <t>Centocor Ortho Biotech</t>
  </si>
  <si>
    <t>Simponi 1</t>
  </si>
  <si>
    <t>Simponi 2</t>
  </si>
  <si>
    <t>Skyrizi</t>
  </si>
  <si>
    <t>Skyrizi (Risankizumab)</t>
  </si>
  <si>
    <t>Skyrizi 1</t>
  </si>
  <si>
    <t>Skyrizi 2</t>
  </si>
  <si>
    <t>Stelara</t>
  </si>
  <si>
    <t>Ustekinumab</t>
  </si>
  <si>
    <t>Stelara 1</t>
  </si>
  <si>
    <t>Stelara 2</t>
  </si>
  <si>
    <t>Tagrisso</t>
  </si>
  <si>
    <t>Osimertinib Mesylate</t>
  </si>
  <si>
    <t>Tagrisso 1</t>
  </si>
  <si>
    <t>Tagrisso 2</t>
  </si>
  <si>
    <t>Taltz</t>
  </si>
  <si>
    <t>Ixekizumab</t>
  </si>
  <si>
    <t>Taltz 1</t>
  </si>
  <si>
    <t>Taltz 2</t>
  </si>
  <si>
    <t>Tecentriq</t>
  </si>
  <si>
    <t>Atezolizumab</t>
  </si>
  <si>
    <t>Tecentriq 1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</si>
  <si>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</si>
  <si>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</si>
  <si>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</si>
  <si>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</si>
  <si>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</si>
  <si>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</si>
  <si>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</si>
  <si>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</si>
  <si>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</si>
  <si>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</si>
  <si>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</si>
  <si>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</si>
  <si>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</si>
  <si>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2</t>
  </si>
  <si>
    <t>Toujeo</t>
  </si>
  <si>
    <t>Insulin Glargine Recombinant</t>
  </si>
  <si>
    <t>Toujeo 1</t>
  </si>
  <si>
    <t>Toujeo 2</t>
  </si>
  <si>
    <t>Toviaz</t>
  </si>
  <si>
    <t>Toviaz 1</t>
  </si>
  <si>
    <t>Toviaz 2</t>
  </si>
  <si>
    <t>Tradjenta</t>
  </si>
  <si>
    <t>Linagliptin</t>
  </si>
  <si>
    <t>Trajenta</t>
  </si>
  <si>
    <t>Tradjenta 1</t>
  </si>
  <si>
    <t>Tradjenta 2</t>
  </si>
  <si>
    <t>Tradjenta 3</t>
  </si>
  <si>
    <t>Tremfya</t>
  </si>
  <si>
    <t>Guselkumab</t>
  </si>
  <si>
    <t>J&amp;J</t>
  </si>
  <si>
    <t>Tremfya 1</t>
  </si>
  <si>
    <t>Tremfya 2</t>
  </si>
  <si>
    <t>Tresiba</t>
  </si>
  <si>
    <t>Insulin Degludec</t>
  </si>
  <si>
    <t>Tresiba 1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</si>
  <si>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</si>
  <si>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</si>
  <si>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</si>
  <si>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</si>
  <si>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</si>
  <si>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</si>
  <si>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</si>
  <si>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</si>
  <si>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</si>
  <si>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Vortioxetine Hydrobromide</t>
  </si>
  <si>
    <t>Brintellix/Trintellix</t>
  </si>
  <si>
    <t>Trulicity</t>
  </si>
  <si>
    <t>Dulaglutide</t>
  </si>
  <si>
    <t>Eli Lilly</t>
  </si>
  <si>
    <t>Trulicity 1</t>
  </si>
  <si>
    <t>Trulicity 2</t>
  </si>
  <si>
    <t>Uptravi</t>
  </si>
  <si>
    <t>Selexipag</t>
  </si>
  <si>
    <t>Uptravi 1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</si>
  <si>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</si>
  <si>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</si>
  <si>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</si>
  <si>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</si>
  <si>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</si>
  <si>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</si>
  <si>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</si>
  <si>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 2</t>
  </si>
  <si>
    <t>Verzenio</t>
  </si>
  <si>
    <t>Abemaciclib</t>
  </si>
  <si>
    <t>Verzenio 1</t>
  </si>
  <si>
    <t>Verzenio 2</t>
  </si>
  <si>
    <t>Victoza</t>
  </si>
  <si>
    <t>Liraglutide</t>
  </si>
  <si>
    <t>Victoza 1</t>
  </si>
  <si>
    <t>Victoza 2</t>
  </si>
  <si>
    <t>Vimpat</t>
  </si>
  <si>
    <t>Lacosamide</t>
  </si>
  <si>
    <t>Schwarz Biosciences</t>
  </si>
  <si>
    <t>Vimpat revenue</t>
  </si>
  <si>
    <t>Vimpat 1</t>
  </si>
  <si>
    <t>Vimpat 2</t>
  </si>
  <si>
    <t>Vraylar</t>
  </si>
  <si>
    <t>Cariprazine HCl</t>
  </si>
  <si>
    <t>Vraylar 1</t>
  </si>
  <si>
    <t>Vraylar 2</t>
  </si>
  <si>
    <t>Tafamidis Meglumine</t>
  </si>
  <si>
    <t>Vyndaqel (tafamidis meglumine)</t>
  </si>
  <si>
    <t>Xarelto</t>
  </si>
  <si>
    <t>Rivaroxaban</t>
  </si>
  <si>
    <t>Johnson &amp; Johnson</t>
  </si>
  <si>
    <t>Xarelto 1</t>
  </si>
  <si>
    <t>Xarelto 2</t>
  </si>
  <si>
    <t>Xarelto 3</t>
  </si>
  <si>
    <t>Xeljanz</t>
  </si>
  <si>
    <t>Tofacitnib Citrate</t>
  </si>
  <si>
    <t>Xeljanz 1</t>
  </si>
  <si>
    <t>Xeljanz 2</t>
  </si>
  <si>
    <t>Xiidra</t>
  </si>
  <si>
    <t>Lifitegrast</t>
  </si>
  <si>
    <t>Shire Development</t>
  </si>
  <si>
    <t>Xiidra 1</t>
  </si>
  <si>
    <t>Xiidra 2</t>
  </si>
  <si>
    <t>Xtandi</t>
  </si>
  <si>
    <t>Enzalutamide</t>
  </si>
  <si>
    <t>Medivation</t>
  </si>
  <si>
    <t>Pfizer/Astellas</t>
  </si>
  <si>
    <t>Xtandi 1</t>
  </si>
  <si>
    <t>Xtandi 2</t>
  </si>
  <si>
    <t>Xtandi 3</t>
  </si>
  <si>
    <t>Reports</t>
  </si>
  <si>
    <t>Xtandi Global (Astellas Report)</t>
  </si>
  <si>
    <t>Xtandi 4</t>
  </si>
  <si>
    <t>Xtandi 5</t>
  </si>
  <si>
    <t>Xtandi 6</t>
  </si>
  <si>
    <t>Yervoy</t>
  </si>
  <si>
    <t>Ipilimumab</t>
  </si>
  <si>
    <t>Yervoy 1</t>
  </si>
  <si>
    <t>Yervoy 2</t>
  </si>
  <si>
    <t>Actemra WW</t>
  </si>
  <si>
    <t>Actemra US</t>
  </si>
  <si>
    <t>Actemra Ex-US</t>
  </si>
  <si>
    <t>Adempas WW</t>
  </si>
  <si>
    <t>Adempas US</t>
  </si>
  <si>
    <t>Adempas Ex-US</t>
  </si>
  <si>
    <t>Aimovig WW</t>
  </si>
  <si>
    <t>Aimovig US</t>
  </si>
  <si>
    <t>Aimovig Ex-US</t>
  </si>
  <si>
    <t>Aristada WW</t>
  </si>
  <si>
    <t>Aristada US</t>
  </si>
  <si>
    <t>Aristada Ex-US</t>
  </si>
  <si>
    <t>Aubagio WW</t>
  </si>
  <si>
    <t>Aubagio US</t>
  </si>
  <si>
    <t>Aubagio Ex-US</t>
  </si>
  <si>
    <t>Austedo WW</t>
  </si>
  <si>
    <t>Austedo US</t>
  </si>
  <si>
    <t>Austedo Ex-US</t>
  </si>
  <si>
    <t>Biktarvy WW</t>
  </si>
  <si>
    <t>Biktarvy US</t>
  </si>
  <si>
    <t>Biktarvy Ex-US</t>
  </si>
  <si>
    <t>Breo Ellipta WW</t>
  </si>
  <si>
    <t>Breo Ellipta US</t>
  </si>
  <si>
    <t>Breo Ellipta Ex-US</t>
  </si>
  <si>
    <t>Brilinta WW</t>
  </si>
  <si>
    <t>Brilinta US</t>
  </si>
  <si>
    <t>Brilinta Ex-US</t>
  </si>
  <si>
    <t>Calquence WW</t>
  </si>
  <si>
    <t>Calquence US</t>
  </si>
  <si>
    <t>Calquence Ex-US</t>
  </si>
  <si>
    <t>Cimzia WW</t>
  </si>
  <si>
    <t>Cimzia US</t>
  </si>
  <si>
    <t>Cimzia Ex-US</t>
  </si>
  <si>
    <t>Cosentyx WW</t>
  </si>
  <si>
    <t>Cosentyx US</t>
  </si>
  <si>
    <t>Cosentyx Ex-US</t>
  </si>
  <si>
    <t>Darzalex WW</t>
  </si>
  <si>
    <t>Darzalex US</t>
  </si>
  <si>
    <t>Darzalex Ex-US</t>
  </si>
  <si>
    <t>Dupixent WW</t>
  </si>
  <si>
    <t>Dupixent US</t>
  </si>
  <si>
    <t>Dupixent Ex-US</t>
  </si>
  <si>
    <t>Eliquis WW</t>
  </si>
  <si>
    <t>Eliquis US</t>
  </si>
  <si>
    <t>Eliquis Ex-US</t>
  </si>
  <si>
    <t>Entresto WW</t>
  </si>
  <si>
    <t>Entresto US</t>
  </si>
  <si>
    <t>Entresto Ex-US</t>
  </si>
  <si>
    <t>Entyvio WW</t>
  </si>
  <si>
    <t>Entyvio US</t>
  </si>
  <si>
    <t>Entyvio Ex-US</t>
  </si>
  <si>
    <t>Erleada WW</t>
  </si>
  <si>
    <t>Erleada US</t>
  </si>
  <si>
    <t>Erleada Ex-US</t>
  </si>
  <si>
    <t>Esbriet WW</t>
  </si>
  <si>
    <t>Esbriet US</t>
  </si>
  <si>
    <t>Esbriet Ex-US</t>
  </si>
  <si>
    <t>Eylea WW</t>
  </si>
  <si>
    <t>Eylea US</t>
  </si>
  <si>
    <t>Eylea Ex-US</t>
  </si>
  <si>
    <t>Farxiga WW</t>
  </si>
  <si>
    <t>Farxiga US</t>
  </si>
  <si>
    <t>Farxiga Ex-US</t>
  </si>
  <si>
    <t>Fasenra WW</t>
  </si>
  <si>
    <t>Fasenra US</t>
  </si>
  <si>
    <t>Fasenra Ex-US</t>
  </si>
  <si>
    <t>Gattex WW</t>
  </si>
  <si>
    <t>Gattex US</t>
  </si>
  <si>
    <t>Gattex Ex-US</t>
  </si>
  <si>
    <t>Genvoya WW</t>
  </si>
  <si>
    <t>Genvoya US</t>
  </si>
  <si>
    <t>Genvoya Ex-US</t>
  </si>
  <si>
    <t>Gilenya WW</t>
  </si>
  <si>
    <t>Gilenya US</t>
  </si>
  <si>
    <t>Gilenya Ex-US</t>
  </si>
  <si>
    <t>Ibrance WW</t>
  </si>
  <si>
    <t>Ibrance US</t>
  </si>
  <si>
    <t>Ibrance Ex-US</t>
  </si>
  <si>
    <t>Imbruvica WW</t>
  </si>
  <si>
    <t>Imbruvica US</t>
  </si>
  <si>
    <t>Imbruvica Ex-US</t>
  </si>
  <si>
    <t>Imfinzi WW</t>
  </si>
  <si>
    <t>Imfinzi US</t>
  </si>
  <si>
    <t>Imfinzi Ex-US</t>
  </si>
  <si>
    <t>Incruse WW</t>
  </si>
  <si>
    <t>Incruse US</t>
  </si>
  <si>
    <t>Incruse Ex-US</t>
  </si>
  <si>
    <t>Ingrezza WW</t>
  </si>
  <si>
    <t>Ingrezza US</t>
  </si>
  <si>
    <t>Ingrezza Ex-US</t>
  </si>
  <si>
    <t>Inlyta WW</t>
  </si>
  <si>
    <t>Inlyta US</t>
  </si>
  <si>
    <t>Inlyta Ex-US</t>
  </si>
  <si>
    <t>Invokana WW</t>
  </si>
  <si>
    <t>Invokana US</t>
  </si>
  <si>
    <t>Invokana Ex-US</t>
  </si>
  <si>
    <t>Jakafi WW</t>
  </si>
  <si>
    <t>Jakafi US</t>
  </si>
  <si>
    <t>Jakafi Ex-US</t>
  </si>
  <si>
    <t>Jardiance WW</t>
  </si>
  <si>
    <t>Jardiance US</t>
  </si>
  <si>
    <t>Jardiance Ex-US</t>
  </si>
  <si>
    <t>Kadcyla WW</t>
  </si>
  <si>
    <t>Kadcyla US</t>
  </si>
  <si>
    <t>Kadcyla Ex-US</t>
  </si>
  <si>
    <t>Keytruda WW</t>
  </si>
  <si>
    <t>Keytruda US</t>
  </si>
  <si>
    <t>Keytruda Ex-US</t>
  </si>
  <si>
    <t>Kyprolis WW</t>
  </si>
  <si>
    <t>Kyprolis US</t>
  </si>
  <si>
    <t>Kyprolis Ex-US</t>
  </si>
  <si>
    <t>Latuda WW</t>
  </si>
  <si>
    <t>Latuda US</t>
  </si>
  <si>
    <t>Latuda Ex-US</t>
  </si>
  <si>
    <t>Lenvima WW</t>
  </si>
  <si>
    <t>Lenvima US</t>
  </si>
  <si>
    <t>Lenvima Ex-US</t>
  </si>
  <si>
    <t>Linzess WW</t>
  </si>
  <si>
    <t>Linzess US</t>
  </si>
  <si>
    <t>Linzess Ex-US</t>
  </si>
  <si>
    <t>Lynparza WW</t>
  </si>
  <si>
    <t>Lynparza US</t>
  </si>
  <si>
    <t>Lynparza Ex-US</t>
  </si>
  <si>
    <t>Mavyret WW</t>
  </si>
  <si>
    <t>Mavyret US</t>
  </si>
  <si>
    <t>Mavyret Ex-US</t>
  </si>
  <si>
    <t>Multaq WW</t>
  </si>
  <si>
    <t>Multaq US</t>
  </si>
  <si>
    <t>Multaq Ex-US</t>
  </si>
  <si>
    <t>Myrbetriq WW</t>
  </si>
  <si>
    <t>Myrbetriq US</t>
  </si>
  <si>
    <t>Myrbetriq Ex-US</t>
  </si>
  <si>
    <t>Ninlaro WW</t>
  </si>
  <si>
    <t>Ninlaro US</t>
  </si>
  <si>
    <t>Ninlaro Ex-US</t>
  </si>
  <si>
    <t>Northera WW</t>
  </si>
  <si>
    <t>Northera US</t>
  </si>
  <si>
    <t>Northera Ex-US</t>
  </si>
  <si>
    <t>NPlate WW</t>
  </si>
  <si>
    <t>NPlate US</t>
  </si>
  <si>
    <t>NPlate Ex-US</t>
  </si>
  <si>
    <t>Nucala WW</t>
  </si>
  <si>
    <t>Nucala US</t>
  </si>
  <si>
    <t>Nucala Ex-US</t>
  </si>
  <si>
    <t>Nuplazid WW</t>
  </si>
  <si>
    <t>Nuplazid US</t>
  </si>
  <si>
    <t>Nuplazid Ex-US</t>
  </si>
  <si>
    <t>Ocrevus WW</t>
  </si>
  <si>
    <t>Ocrevus US</t>
  </si>
  <si>
    <t>Ocrevus Ex-US</t>
  </si>
  <si>
    <t>Opdivo WW</t>
  </si>
  <si>
    <t>Opdivo US</t>
  </si>
  <si>
    <t>Opdivo Ex-US</t>
  </si>
  <si>
    <t>Opsumit WW</t>
  </si>
  <si>
    <t>Opsumit US</t>
  </si>
  <si>
    <t>Opsumit Ex-US</t>
  </si>
  <si>
    <t>Otezla WW</t>
  </si>
  <si>
    <t>Otezla US</t>
  </si>
  <si>
    <t>Otezla Ex-US</t>
  </si>
  <si>
    <t>Perjeta WW</t>
  </si>
  <si>
    <t>Perjeta US</t>
  </si>
  <si>
    <t>Perjeta Ex-US</t>
  </si>
  <si>
    <t>Praluent WW</t>
  </si>
  <si>
    <t>Praluent US</t>
  </si>
  <si>
    <t>Praluent Ex-US</t>
  </si>
  <si>
    <t>Promacta WW</t>
  </si>
  <si>
    <t>Promacta US</t>
  </si>
  <si>
    <t>Promacta Ex-US</t>
  </si>
  <si>
    <t>Repatha WW</t>
  </si>
  <si>
    <t>Repatha US</t>
  </si>
  <si>
    <t>Repatha Ex-US</t>
  </si>
  <si>
    <t>Rexulti WW</t>
  </si>
  <si>
    <t>Rexulti US</t>
  </si>
  <si>
    <t>Rexulti Ex-US</t>
  </si>
  <si>
    <t>Rinvoq WW</t>
  </si>
  <si>
    <t>Rinvoq US</t>
  </si>
  <si>
    <t>Rinvoq Ex-US</t>
  </si>
  <si>
    <t>Simponi WW</t>
  </si>
  <si>
    <t>Simponi US</t>
  </si>
  <si>
    <t>Simponi Ex-US</t>
  </si>
  <si>
    <t>Skyrizi WW</t>
  </si>
  <si>
    <t>Skyrizi US</t>
  </si>
  <si>
    <t>Skyrizi Ex-US</t>
  </si>
  <si>
    <t>Stelara WW</t>
  </si>
  <si>
    <t>Stelara US</t>
  </si>
  <si>
    <t>Stelara Ex-US</t>
  </si>
  <si>
    <t>Tagrisso WW</t>
  </si>
  <si>
    <t>Tagrisso US</t>
  </si>
  <si>
    <t>Tagrisso Ex-US</t>
  </si>
  <si>
    <t>Taltz WW</t>
  </si>
  <si>
    <t>Taltz US</t>
  </si>
  <si>
    <t>Taltz Ex-US</t>
  </si>
  <si>
    <t>Tecentriq WW</t>
  </si>
  <si>
    <t>Tecentriq US</t>
  </si>
  <si>
    <t>Tecentriq Ex-US</t>
  </si>
  <si>
    <t>Tecfidera WW</t>
  </si>
  <si>
    <t>Tecfidera US</t>
  </si>
  <si>
    <t>Tecfidera Ex-US</t>
  </si>
  <si>
    <t>Tivicay WW</t>
  </si>
  <si>
    <t>Tivicay US</t>
  </si>
  <si>
    <t>Tivicay Ex-US</t>
  </si>
  <si>
    <t>Toujeo WW</t>
  </si>
  <si>
    <t>Toujeo US</t>
  </si>
  <si>
    <t>Toujeo Ex-US</t>
  </si>
  <si>
    <t>Toviaz WW</t>
  </si>
  <si>
    <t>Toviaz US</t>
  </si>
  <si>
    <t>Toviaz Ex-US</t>
  </si>
  <si>
    <t>Tradjenta WW</t>
  </si>
  <si>
    <t>Tradjenta US</t>
  </si>
  <si>
    <t>Tradjenta Ex-US</t>
  </si>
  <si>
    <t>Tremfya WW</t>
  </si>
  <si>
    <t>Tremfya US</t>
  </si>
  <si>
    <t>Tremfya Ex-US</t>
  </si>
  <si>
    <t>Tresiba WW</t>
  </si>
  <si>
    <t>Tresiba US</t>
  </si>
  <si>
    <t>Tresiba Ex-US</t>
  </si>
  <si>
    <t>Trikafta WW</t>
  </si>
  <si>
    <t>Trikafta US</t>
  </si>
  <si>
    <t>Trikafta Ex-US</t>
  </si>
  <si>
    <t>Trulicity WW</t>
  </si>
  <si>
    <t>Trulicity US</t>
  </si>
  <si>
    <t>Trulicity Ex-US</t>
  </si>
  <si>
    <t>Uptravi WW</t>
  </si>
  <si>
    <t>Uptravi US</t>
  </si>
  <si>
    <t>Uptravi Ex-US</t>
  </si>
  <si>
    <t>Venclexta WW</t>
  </si>
  <si>
    <t>Venclexta US</t>
  </si>
  <si>
    <t>Venclexta Ex-US</t>
  </si>
  <si>
    <t>Verzenio WW</t>
  </si>
  <si>
    <t>Verzenio US</t>
  </si>
  <si>
    <t>Verzenio Ex-US</t>
  </si>
  <si>
    <t>Victoza WW</t>
  </si>
  <si>
    <t>Victoza US</t>
  </si>
  <si>
    <t>Victoza Ex-US</t>
  </si>
  <si>
    <t>Vimpat WW</t>
  </si>
  <si>
    <t>Vimpat US</t>
  </si>
  <si>
    <t>Vimpat Ex-US</t>
  </si>
  <si>
    <t>Vraylar WW</t>
  </si>
  <si>
    <t>Vraylar US</t>
  </si>
  <si>
    <t>Vraylar Ex-US</t>
  </si>
  <si>
    <t>Xarelto WW</t>
  </si>
  <si>
    <t>Xarelto US</t>
  </si>
  <si>
    <t>Xarelto Ex-US</t>
  </si>
  <si>
    <t>Xeljanz WW</t>
  </si>
  <si>
    <t>Xeljanz US</t>
  </si>
  <si>
    <t>Xeljanz Ex-US</t>
  </si>
  <si>
    <t>Xiidra WW</t>
  </si>
  <si>
    <t>Xiidra US</t>
  </si>
  <si>
    <t>Xiidra Ex-US</t>
  </si>
  <si>
    <t>Xtandi WW</t>
  </si>
  <si>
    <t>Xtandi US</t>
  </si>
  <si>
    <t>Xtandi Ex-US</t>
  </si>
  <si>
    <t>Yervoy WW</t>
  </si>
  <si>
    <t>Yervoy US</t>
  </si>
  <si>
    <t>Yervoy Ex-US</t>
  </si>
  <si>
    <t>ID</t>
  </si>
  <si>
    <t>Actemra1</t>
  </si>
  <si>
    <t>Actemra2</t>
  </si>
  <si>
    <t>Adempas1+Adempas2</t>
  </si>
  <si>
    <t>Adempas1</t>
  </si>
  <si>
    <t>Adempas2</t>
  </si>
  <si>
    <t>Aimovig2</t>
  </si>
  <si>
    <t>Aristada1</t>
  </si>
  <si>
    <t>Aubagio1</t>
  </si>
  <si>
    <t>Aubagio2</t>
  </si>
  <si>
    <t>Aubagio1-Aubagio2</t>
  </si>
  <si>
    <t>Austedo1</t>
  </si>
  <si>
    <t>Austedo2</t>
  </si>
  <si>
    <t>Austedo1-Austedo2</t>
  </si>
  <si>
    <t>Biktarvy1</t>
  </si>
  <si>
    <t>Biktarvy2</t>
  </si>
  <si>
    <t>Biktarvy1-Biktarvy2</t>
  </si>
  <si>
    <t>BreoEllipta1</t>
  </si>
  <si>
    <t>BreoEllipta2</t>
  </si>
  <si>
    <t>BreoEllipta1-BreoEllipta2</t>
  </si>
  <si>
    <t>Brilinta1</t>
  </si>
  <si>
    <t>Brilinta2</t>
  </si>
  <si>
    <t>Brilinta1-Brilinta2</t>
  </si>
  <si>
    <t>Calquence1</t>
  </si>
  <si>
    <t>Calquence2</t>
  </si>
  <si>
    <t>Calquence1-Calquence2</t>
  </si>
  <si>
    <t>Cimzia1</t>
  </si>
  <si>
    <t>Cimzia2</t>
  </si>
  <si>
    <t>Cimzia1-Cimzia2</t>
  </si>
  <si>
    <t>Cosentyx1</t>
  </si>
  <si>
    <t>Cosentyx2</t>
  </si>
  <si>
    <t>Cosentyx1-Cosentyx2</t>
  </si>
  <si>
    <t>Darzalex1</t>
  </si>
  <si>
    <t>Darzalex2</t>
  </si>
  <si>
    <t>Darzalex1-Darzalex2</t>
  </si>
  <si>
    <t>Dupixent1+Dupixent2</t>
  </si>
  <si>
    <t>Dupixent2</t>
  </si>
  <si>
    <t>Dupixent1</t>
  </si>
  <si>
    <t>Eliquis1</t>
  </si>
  <si>
    <t>Eliquis2</t>
  </si>
  <si>
    <t>Eliquis1-Eliquis2</t>
  </si>
  <si>
    <t>Entresto1</t>
  </si>
  <si>
    <t>Entresto2</t>
  </si>
  <si>
    <t>Entresto1-Entresto2</t>
  </si>
  <si>
    <t>Entyvio1</t>
  </si>
  <si>
    <t>Entyvio2</t>
  </si>
  <si>
    <t>Entyvio1-Entyvio2</t>
  </si>
  <si>
    <t>Erleada1</t>
  </si>
  <si>
    <t>Erleada2</t>
  </si>
  <si>
    <t>Erleada1-Erleada2</t>
  </si>
  <si>
    <t>Esbriet1</t>
  </si>
  <si>
    <t>Esbriet2</t>
  </si>
  <si>
    <t>Esbriet1-Esbriet2</t>
  </si>
  <si>
    <t>Eylea3</t>
  </si>
  <si>
    <t>Eylea4</t>
  </si>
  <si>
    <t>Eylea3-Eylea4</t>
  </si>
  <si>
    <t>Farxiga1</t>
  </si>
  <si>
    <t>Farxiga2</t>
  </si>
  <si>
    <t>Farxiga1-Farxiga2</t>
  </si>
  <si>
    <t>Fasenra1</t>
  </si>
  <si>
    <t>Fasenra2</t>
  </si>
  <si>
    <t>Fasenra1-Fasenra2</t>
  </si>
  <si>
    <t>Gattex1</t>
  </si>
  <si>
    <t>Gattex2</t>
  </si>
  <si>
    <t>Gattex1-Gattex2</t>
  </si>
  <si>
    <t>Genvoya1</t>
  </si>
  <si>
    <t>Genvoya2</t>
  </si>
  <si>
    <t>Genvoya1-Genvoya2</t>
  </si>
  <si>
    <t>Gilenya1</t>
  </si>
  <si>
    <t>Gilenya2</t>
  </si>
  <si>
    <t>Gilenya1-Gilenya2</t>
  </si>
  <si>
    <t>Ibrance1</t>
  </si>
  <si>
    <t>Ibrance2</t>
  </si>
  <si>
    <t>Ibrance1-Ibrance2</t>
  </si>
  <si>
    <t>Imbruvica1+Imbruvica3</t>
  </si>
  <si>
    <t>Imbruvica2+Imbruvica4</t>
  </si>
  <si>
    <t>Imfinzi1</t>
  </si>
  <si>
    <t>Imfinzi2</t>
  </si>
  <si>
    <t>Imfinzi1-Imfinzi2</t>
  </si>
  <si>
    <t>Incruse1</t>
  </si>
  <si>
    <t>Incruse2</t>
  </si>
  <si>
    <t>Incruse1-Incruse2</t>
  </si>
  <si>
    <t>Ingrezza1</t>
  </si>
  <si>
    <t>Inlyta1</t>
  </si>
  <si>
    <t>Inlyta2</t>
  </si>
  <si>
    <t>Inlyta1-Inlyta2</t>
  </si>
  <si>
    <t>Invokana1</t>
  </si>
  <si>
    <t>Invokana2</t>
  </si>
  <si>
    <t>Invokana1-Invokana2</t>
  </si>
  <si>
    <t>Jakafi1</t>
  </si>
  <si>
    <t>Jakafi2</t>
  </si>
  <si>
    <t>Jakafi1-Jakafi2</t>
  </si>
  <si>
    <t>Jardiance1+Jardiance3</t>
  </si>
  <si>
    <t>Jardiance2+Jardiance4</t>
  </si>
  <si>
    <t>Kadcyla1</t>
  </si>
  <si>
    <t>Kadcyla2</t>
  </si>
  <si>
    <t>Kadcyla1-Kadcyla2</t>
  </si>
  <si>
    <t>Keytruda1</t>
  </si>
  <si>
    <t>Keytruda2</t>
  </si>
  <si>
    <t>Keytruda1-Keytruda2</t>
  </si>
  <si>
    <t>Kyprolis1</t>
  </si>
  <si>
    <t>Kyprolis2</t>
  </si>
  <si>
    <t>Kyprolis1-Kyprolis2</t>
  </si>
  <si>
    <t>Latuda1</t>
  </si>
  <si>
    <t>Latuda2</t>
  </si>
  <si>
    <t>Latuda1-Latuda2</t>
  </si>
  <si>
    <t>Lenvima1</t>
  </si>
  <si>
    <t>Lenvima3</t>
  </si>
  <si>
    <t>Lenvima1-Lenvima3</t>
  </si>
  <si>
    <t>Linzess1</t>
  </si>
  <si>
    <t>Linzess2</t>
  </si>
  <si>
    <t>Linzess1-Linzess2</t>
  </si>
  <si>
    <t>Lynparza1</t>
  </si>
  <si>
    <t>Lynparza2</t>
  </si>
  <si>
    <t>Lynparza1-Lynparza2</t>
  </si>
  <si>
    <t>Mavyret1</t>
  </si>
  <si>
    <t>Mavyret2</t>
  </si>
  <si>
    <t>Mavyret1-Mavyret2</t>
  </si>
  <si>
    <t>Multaq1</t>
  </si>
  <si>
    <t>Multaq2</t>
  </si>
  <si>
    <t>Multaq1-Multaq2</t>
  </si>
  <si>
    <t>Myrbetriq1</t>
  </si>
  <si>
    <t>Myrbetriq2</t>
  </si>
  <si>
    <t>Myrbetriq1-Myrbetriq2</t>
  </si>
  <si>
    <t>Ninlaro1</t>
  </si>
  <si>
    <t>Ninlaro2</t>
  </si>
  <si>
    <t>Ninlaro1-Ninlaro2</t>
  </si>
  <si>
    <t>Northera2</t>
  </si>
  <si>
    <t>Northera3</t>
  </si>
  <si>
    <t>Northera2-Northera3</t>
  </si>
  <si>
    <t>NPlate1</t>
  </si>
  <si>
    <t>NPlate2</t>
  </si>
  <si>
    <t>NPlate1-NPlate2</t>
  </si>
  <si>
    <t>Nucala1</t>
  </si>
  <si>
    <t>Nucala2</t>
  </si>
  <si>
    <t>Nucala1-Nucala2</t>
  </si>
  <si>
    <t>Nuplazid1</t>
  </si>
  <si>
    <t>Ocrevus1</t>
  </si>
  <si>
    <t>Ocrevus2</t>
  </si>
  <si>
    <t>Ocrevus1-Ocrevus2</t>
  </si>
  <si>
    <t>Opdivo1</t>
  </si>
  <si>
    <t>Opdivo2</t>
  </si>
  <si>
    <t>Opdivo1-Opdivo2</t>
  </si>
  <si>
    <t>Opsumit1</t>
  </si>
  <si>
    <t>Opsumit2</t>
  </si>
  <si>
    <t>Opsumit1-Opsumit2</t>
  </si>
  <si>
    <t>Otezla1</t>
  </si>
  <si>
    <t>Otezla2</t>
  </si>
  <si>
    <t>Otezla1-Otezla2</t>
  </si>
  <si>
    <t>Perjeta1</t>
  </si>
  <si>
    <t>Perjeta2</t>
  </si>
  <si>
    <t>Perjeta1-Perjeta2</t>
  </si>
  <si>
    <t>Praluent1</t>
  </si>
  <si>
    <t>Praluent2</t>
  </si>
  <si>
    <t>Promacta1+Promacta3</t>
  </si>
  <si>
    <t>Promacta2+Promacta4</t>
  </si>
  <si>
    <t>Repatha1</t>
  </si>
  <si>
    <t>Repatha2</t>
  </si>
  <si>
    <t>Repatha1-Repatha2</t>
  </si>
  <si>
    <t>Rinvoq1</t>
  </si>
  <si>
    <t>Rinvoq2</t>
  </si>
  <si>
    <t>Rinvoq1-Rinvoq2</t>
  </si>
  <si>
    <t>Simponi1</t>
  </si>
  <si>
    <t>Simponi2</t>
  </si>
  <si>
    <t>Simponi1-Simponi2</t>
  </si>
  <si>
    <t>Skyrizi1</t>
  </si>
  <si>
    <t>Skyrizi2</t>
  </si>
  <si>
    <t>Skyrizi1-Skyrizi2</t>
  </si>
  <si>
    <t>Stelara1</t>
  </si>
  <si>
    <t>Stelara2</t>
  </si>
  <si>
    <t>Stelara1-Stelara2</t>
  </si>
  <si>
    <t>Tagrisso1</t>
  </si>
  <si>
    <t>Tagrisso2</t>
  </si>
  <si>
    <t>Tagrisso1-Tagrisso2</t>
  </si>
  <si>
    <t>Taltz1</t>
  </si>
  <si>
    <t>Taltz2</t>
  </si>
  <si>
    <t>Taltz1-Taltz2</t>
  </si>
  <si>
    <t>Tecentriq1</t>
  </si>
  <si>
    <t>Tecentriq2</t>
  </si>
  <si>
    <t>Tecentriq1-Tecentriq2</t>
  </si>
  <si>
    <t>Tecfidera1</t>
  </si>
  <si>
    <t>Tecfidera2</t>
  </si>
  <si>
    <t>Tecfidera1-Tecfidera2</t>
  </si>
  <si>
    <t>Tivicay1</t>
  </si>
  <si>
    <t>Tivicay2</t>
  </si>
  <si>
    <t>Tivicay1-Tivicay2</t>
  </si>
  <si>
    <t>Toujeo1</t>
  </si>
  <si>
    <t>Toujeo2</t>
  </si>
  <si>
    <t>Toujeo1-Toujeo2</t>
  </si>
  <si>
    <t>Toviaz1</t>
  </si>
  <si>
    <t>Toviaz2</t>
  </si>
  <si>
    <t>Toviaz1-Toviaz2</t>
  </si>
  <si>
    <t>Tradjenta1+Tradjenta2</t>
  </si>
  <si>
    <t>Tremfya1</t>
  </si>
  <si>
    <t>Tremfya2</t>
  </si>
  <si>
    <t>Tremfya1-Tremfya2</t>
  </si>
  <si>
    <t>Tresiba1</t>
  </si>
  <si>
    <t>Tresiba2</t>
  </si>
  <si>
    <t>Tresiba1-Tresiba2</t>
  </si>
  <si>
    <t>Trikafta1</t>
  </si>
  <si>
    <t>Trikafta2</t>
  </si>
  <si>
    <t>Trikafta1-Trikafta2</t>
  </si>
  <si>
    <t>Trulicity1</t>
  </si>
  <si>
    <t>Trulicity2</t>
  </si>
  <si>
    <t>Trulicity1-Trulicity2</t>
  </si>
  <si>
    <t>Uptravi1</t>
  </si>
  <si>
    <t>Uptravi2</t>
  </si>
  <si>
    <t>Uptravi1-Uptravi2</t>
  </si>
  <si>
    <t>Venclexta1</t>
  </si>
  <si>
    <t>Venclexta2</t>
  </si>
  <si>
    <t>Venclexta1-Venclexta2</t>
  </si>
  <si>
    <t>Verzenio1</t>
  </si>
  <si>
    <t>Verzenio2</t>
  </si>
  <si>
    <t>Verzenio1-Verzenio2</t>
  </si>
  <si>
    <t>Victoza1</t>
  </si>
  <si>
    <t>Victoza2</t>
  </si>
  <si>
    <t>Victoza1-Victoza2</t>
  </si>
  <si>
    <t>Vimpat1</t>
  </si>
  <si>
    <t>Vimpat2</t>
  </si>
  <si>
    <t>Vimpat1-Vimpat2</t>
  </si>
  <si>
    <t>Vraylar1</t>
  </si>
  <si>
    <t>Vraylar2</t>
  </si>
  <si>
    <t>Xarelto2+Xarelto3</t>
  </si>
  <si>
    <t>Xarelto3</t>
  </si>
  <si>
    <t>Xarelto2</t>
  </si>
  <si>
    <t>Xeljanz1</t>
  </si>
  <si>
    <t>Xeljanz2</t>
  </si>
  <si>
    <t>Xeljanz1-Xeljanz2</t>
  </si>
  <si>
    <t>Xiidra1</t>
  </si>
  <si>
    <t>Xiidra2</t>
  </si>
  <si>
    <t>Xiidra1-Xiidra2</t>
  </si>
  <si>
    <t>Xtandi2</t>
  </si>
  <si>
    <t>Xtandi3</t>
  </si>
  <si>
    <t>Xtandi2-Xtandi3</t>
  </si>
  <si>
    <t>Yervoy1</t>
  </si>
  <si>
    <t>Yervoy2</t>
  </si>
  <si>
    <t>Yervoy1-Yervoy2</t>
  </si>
  <si>
    <t>Nan</t>
  </si>
  <si>
    <t>Erenumabaooe</t>
  </si>
  <si>
    <t>Cabozantinib SMalate</t>
  </si>
  <si>
    <t>BristolMyers Squibb</t>
  </si>
  <si>
    <t>AdoTrastuzumab Emtansine</t>
  </si>
  <si>
    <t>SanofiAventis</t>
  </si>
  <si>
    <t>Risankizumabrzaa</t>
  </si>
  <si>
    <t>Actemra1-Actemra2</t>
  </si>
  <si>
    <t>Cabometyx_Cometriq</t>
  </si>
  <si>
    <t>Invega Sustenna_Xeplion_Trinza</t>
  </si>
  <si>
    <t>Pomalyst_Imnovid</t>
  </si>
  <si>
    <t>Prolia_Xgeva</t>
  </si>
  <si>
    <t>Trintellix_Brintellix</t>
  </si>
  <si>
    <t>Vyndaqel_Vyndamax</t>
  </si>
  <si>
    <t>Cabometyx_Cometriq 1</t>
  </si>
  <si>
    <t>Cabometyx_Cometriq 2</t>
  </si>
  <si>
    <t>Cabometyx_Cometriq 3</t>
  </si>
  <si>
    <t>Invega Sustenna_Xeplion_Trinza 1</t>
  </si>
  <si>
    <t>Invega Sustenna_Xeplion_Trinza 2</t>
  </si>
  <si>
    <t>Pomalyst_Imnovid  1</t>
  </si>
  <si>
    <t>Pomalyst_Imnovid  2</t>
  </si>
  <si>
    <t>Prolia_Xgeva 1</t>
  </si>
  <si>
    <t>Prolia_Xgeva 2</t>
  </si>
  <si>
    <t>Prolia_Xgeva 3</t>
  </si>
  <si>
    <t>Prolia_Xgeva 4</t>
  </si>
  <si>
    <t>Prolia_Xgeva 5</t>
  </si>
  <si>
    <t>Prolia_Xgeva 6</t>
  </si>
  <si>
    <t>Trintellix_Brintellix 1</t>
  </si>
  <si>
    <t>Trintellix_Brintellix 2</t>
  </si>
  <si>
    <t>Vyndaqel_Vyndamax 1</t>
  </si>
  <si>
    <t>Vyndaqel_Vyndamax 2</t>
  </si>
  <si>
    <t>Cabometyx_Cometriq WW</t>
  </si>
  <si>
    <t>Cabometyx_Cometriq1+Cabometyx_Cometriq2+Cabometyx_Cometriq3</t>
  </si>
  <si>
    <t>Cabometyx_Cometriq US</t>
  </si>
  <si>
    <t>Cabometyx_Cometriq1</t>
  </si>
  <si>
    <t>Cabometyx_Cometriq Ex-US</t>
  </si>
  <si>
    <t>Cabometyx_Cometriq2+Cabometyx_Cometriq3</t>
  </si>
  <si>
    <t>Invega Sustenna_Xeplion_Trinza WW</t>
  </si>
  <si>
    <t>InvegaSustenna_Xeplion_Trinza1</t>
  </si>
  <si>
    <t>Invega Sustenna_Xeplion_Trinza US</t>
  </si>
  <si>
    <t>InvegaSustenna_Xeplion_Trinza2</t>
  </si>
  <si>
    <t>Invega Sustenna_Xeplion_Trinza Ex-US</t>
  </si>
  <si>
    <t>InvegaSustenna_Xeplion_Trinza1-InvegaSustenna_Xeplion_Trinza2</t>
  </si>
  <si>
    <t>Pomalyst_Imnovid WW</t>
  </si>
  <si>
    <t>Pomalyst_Imnovid1</t>
  </si>
  <si>
    <t>Pomalyst_Imnovid US</t>
  </si>
  <si>
    <t>Pomalyst_Imnovid2</t>
  </si>
  <si>
    <t>Pomalyst_Imnovid Ex-US</t>
  </si>
  <si>
    <t>Pomalyst_Imnovid1-Pomalyst_Imnovid2</t>
  </si>
  <si>
    <t>Prolia_Xgeva WW</t>
  </si>
  <si>
    <t>Prolia_Xgeva1+Prolia_Xgeva2+Prolia_Xgeva3</t>
  </si>
  <si>
    <t>Prolia_Xgeva US</t>
  </si>
  <si>
    <t>Prolia_Xgeva4+Prolia_Xgeva5+Prolia_Xgeva6</t>
  </si>
  <si>
    <t>Prolia_Xgeva Ex-US</t>
  </si>
  <si>
    <t xml:space="preserve">Trintellix_Brintellix </t>
  </si>
  <si>
    <t>Trintellix_Brintellix WW</t>
  </si>
  <si>
    <t>Trintellix_Brintellix1</t>
  </si>
  <si>
    <t>Trintellix_Brintellix US</t>
  </si>
  <si>
    <t>Trintellix_Brintellix2</t>
  </si>
  <si>
    <t>Trintellix_Brintellix Ex-US</t>
  </si>
  <si>
    <t>Trintellix_Brintellix1-Trintellix_Brintellix2</t>
  </si>
  <si>
    <t>Vyndaqel_Vyndamax WW</t>
  </si>
  <si>
    <t>Vyndaqel_Vyndamax1</t>
  </si>
  <si>
    <t>Vyndaqel_Vyndamax US</t>
  </si>
  <si>
    <t>Vyndaqel_Vyndamax2</t>
  </si>
  <si>
    <t>Vyndaqel_Vyndamax Ex-US</t>
  </si>
  <si>
    <t>Vyndaqel_Vyndamax1-Vyndaqel_Vyndamax2</t>
  </si>
  <si>
    <t>Ozempic [Rybelsus]</t>
  </si>
  <si>
    <t>Ozempic Rybelsus</t>
  </si>
  <si>
    <t>Ozempic Rybelsus 1</t>
  </si>
  <si>
    <t>Ozempic Rybelsus 2</t>
  </si>
  <si>
    <t>Ozempic Rybelsus 3</t>
  </si>
  <si>
    <t>Ozempic Rybelsus 4</t>
  </si>
  <si>
    <t>Ozempic Rybelsus WW</t>
  </si>
  <si>
    <t>Ozempic Rybelsus US</t>
  </si>
  <si>
    <t>OzempicRybelsus2+OzempicRybelsus4</t>
  </si>
  <si>
    <t>Ozempic Rybelsus Ex-US</t>
  </si>
  <si>
    <t>(Tradjenta1+Tradjenta2)*(Tradjenta3/Tradjenta2)</t>
  </si>
  <si>
    <t>(Tradjenta1+Tradjenta2)-(Tradjenta1+Tradjenta2)*(Tradjenta3/Tradjenta2)</t>
  </si>
  <si>
    <t>Actemra - US</t>
  </si>
  <si>
    <t>International - Adempas</t>
  </si>
  <si>
    <t>US - Adempas</t>
  </si>
  <si>
    <t>Aimovig (Erenumab AMG-334 - Migraine)</t>
  </si>
  <si>
    <t>Aimovig (Erenumab AMG-334 - Migraine)-US</t>
  </si>
  <si>
    <t>Sales - Aimovig (AMG334)</t>
  </si>
  <si>
    <t>Aubagio - United states</t>
  </si>
  <si>
    <t xml:space="preserve">Austedo (SD-809) </t>
  </si>
  <si>
    <t>Austedo (SD-809) - US</t>
  </si>
  <si>
    <t xml:space="preserve">Biktarvy / Bictegravir/F-TAF (GS9883) </t>
  </si>
  <si>
    <t>Biktarvy / Bictegravir/F-TAF (GS9883) - U.S.</t>
  </si>
  <si>
    <t>Relvar/Breo Ellipta - US</t>
  </si>
  <si>
    <t>Anoro Ellipta</t>
  </si>
  <si>
    <t>Anoro Ellipta - US</t>
  </si>
  <si>
    <t>Anoro Ellipta - Excl. US</t>
  </si>
  <si>
    <t>Brilinta/Brilique - US</t>
  </si>
  <si>
    <t>Calquence/Acalabrutinib - US</t>
  </si>
  <si>
    <t>Cimzia - US</t>
  </si>
  <si>
    <t>Gross revenue - Cabozantinib - Japan</t>
  </si>
  <si>
    <t>Gross revenue - Cabozantinib - ROW</t>
  </si>
  <si>
    <t>Sales - Cosentyx</t>
  </si>
  <si>
    <t>Sales Cosentyx - US</t>
  </si>
  <si>
    <t>WW - Darzalex</t>
  </si>
  <si>
    <t>US - Darzalex</t>
  </si>
  <si>
    <t>Dupixent - United states</t>
  </si>
  <si>
    <t>Revenue - Eliquis</t>
  </si>
  <si>
    <t>Revenue - Eliquis - U.S.</t>
  </si>
  <si>
    <t>Eliquis alliance revenue - IH</t>
  </si>
  <si>
    <t>Eliquis alliance revenue - US</t>
  </si>
  <si>
    <t>Sales - Entresto</t>
  </si>
  <si>
    <t>Sales Entresto - US</t>
  </si>
  <si>
    <t>Entyvio - US</t>
  </si>
  <si>
    <t>WW - Erleada (Apalutamide)</t>
  </si>
  <si>
    <t>US - Erleada (Apalutamide)</t>
  </si>
  <si>
    <t>Esbriet - US</t>
  </si>
  <si>
    <t>Eylea - US</t>
  </si>
  <si>
    <t>Eylea sales - US</t>
  </si>
  <si>
    <t>Farxiga/Forxiga - US</t>
  </si>
  <si>
    <t>Benralizumab Asthma/Fasenra - US</t>
  </si>
  <si>
    <t>Gattex - US</t>
  </si>
  <si>
    <t>Genvoya - U.S. revenue (TAF)</t>
  </si>
  <si>
    <t>Sales - Gilenya</t>
  </si>
  <si>
    <t>Sales Gilenya - US</t>
  </si>
  <si>
    <t>Ibrance - US</t>
  </si>
  <si>
    <t>Imbruvica - US</t>
  </si>
  <si>
    <t>WW - Imbruvica</t>
  </si>
  <si>
    <t>US - Imbruvica</t>
  </si>
  <si>
    <t>Imfinzi (durvalumab) - US</t>
  </si>
  <si>
    <t>Incruse - US</t>
  </si>
  <si>
    <t>Inlyta - US</t>
  </si>
  <si>
    <t>WW - Invega Sustenna/Xeplion</t>
  </si>
  <si>
    <t>US - Invega Sustenna/Xeplion</t>
  </si>
  <si>
    <t>WW - Invokana</t>
  </si>
  <si>
    <t>US - Invokana</t>
  </si>
  <si>
    <t>Jakafi - United States</t>
  </si>
  <si>
    <t>Revenue - Jardiance</t>
  </si>
  <si>
    <t>Revenue - Jardiance - US</t>
  </si>
  <si>
    <t>Kadcyla - US</t>
  </si>
  <si>
    <t>Global - Keytruda</t>
  </si>
  <si>
    <t>US - Keytruda</t>
  </si>
  <si>
    <t>Kyprolis (carfilzomib) - US</t>
  </si>
  <si>
    <t>Total revenue - Lurasidone /Latuda</t>
  </si>
  <si>
    <t>Lurasidone /Latuda - North America</t>
  </si>
  <si>
    <t>Revenue - Lenvima</t>
  </si>
  <si>
    <t xml:space="preserve">Lenvima - Americas </t>
  </si>
  <si>
    <t>Lenvima - Americas ($)</t>
  </si>
  <si>
    <t>Linzess/Constella - US</t>
  </si>
  <si>
    <t>Lynparza - US</t>
  </si>
  <si>
    <t>Global - Alliance Revenue - Lynparza</t>
  </si>
  <si>
    <t>US - Alliance Revenue - Lynparza</t>
  </si>
  <si>
    <t>Mavyret - HCV</t>
  </si>
  <si>
    <t>Mavyret - HCV - US</t>
  </si>
  <si>
    <t>Multaq - United states</t>
  </si>
  <si>
    <t>Mirabegron (Betanis/Myrbetriq/Betmiga) - US</t>
  </si>
  <si>
    <t>Ninlaro - US</t>
  </si>
  <si>
    <t>Northera - United States</t>
  </si>
  <si>
    <t>Northera - United States ($)</t>
  </si>
  <si>
    <t>Nplate (romiplostim)-US</t>
  </si>
  <si>
    <t>Nucala - US</t>
  </si>
  <si>
    <t>Ocrevus (Ocrelizumab) - US</t>
  </si>
  <si>
    <t>Revenue - Opdivo</t>
  </si>
  <si>
    <t>Revenue - Opdivo - U.S.</t>
  </si>
  <si>
    <t>WW - Opsumit</t>
  </si>
  <si>
    <t>US - Opsumit</t>
  </si>
  <si>
    <t>Otezla (apremilast) - US</t>
  </si>
  <si>
    <t>Ozempic - US</t>
  </si>
  <si>
    <t>Rybelsus (Semaglutide oral)</t>
  </si>
  <si>
    <t>Rybelsus (Semaglutide oral) - US</t>
  </si>
  <si>
    <t>Perjeta - US</t>
  </si>
  <si>
    <t>Revenue - Pomalyst/Imnovid - Celgene</t>
  </si>
  <si>
    <t>Revenue - Pomalyst/Imnovid - U.S. - Celgene</t>
  </si>
  <si>
    <t>Ex-US</t>
  </si>
  <si>
    <t>Praluent OUS Sales</t>
  </si>
  <si>
    <t>Praluent - US</t>
  </si>
  <si>
    <t>Prolia (denosumab)-US</t>
  </si>
  <si>
    <t>Xgeva (denosumab)-US</t>
  </si>
  <si>
    <t>Xgeva/Prolia-US</t>
  </si>
  <si>
    <t>Sales - Promacta/Revolade</t>
  </si>
  <si>
    <t>Sales Promacta/Revolade - US</t>
  </si>
  <si>
    <t>Repatha (evolocumab) -US</t>
  </si>
  <si>
    <t>Rexulti - US</t>
  </si>
  <si>
    <t>Rexulti - Japan</t>
  </si>
  <si>
    <t>Rexulti - Rest of developed markets</t>
  </si>
  <si>
    <t>Rexulti schizophrenia - Europe</t>
  </si>
  <si>
    <t>Rexulti schizophrenia - ROW</t>
  </si>
  <si>
    <t>Rexulti schizophrenia - United States</t>
  </si>
  <si>
    <t>Rinvoq (upadacitinib) - US</t>
  </si>
  <si>
    <t>WW - Simponi/Simponi Aria</t>
  </si>
  <si>
    <t>US - Simponi/Simponi Aria</t>
  </si>
  <si>
    <t>Skyrizi - US</t>
  </si>
  <si>
    <t>WW - Stelara</t>
  </si>
  <si>
    <t>US - Stelara</t>
  </si>
  <si>
    <t>Tagrisso - US</t>
  </si>
  <si>
    <t xml:space="preserve">Revenue - Taltz/Ixekizumab </t>
  </si>
  <si>
    <t>Revenue - Taltz/Ixekizumab - US</t>
  </si>
  <si>
    <t>Tecentriq - US</t>
  </si>
  <si>
    <t>Tivicay - US</t>
  </si>
  <si>
    <t>Toujeo - United states</t>
  </si>
  <si>
    <t>Toviaz - US</t>
  </si>
  <si>
    <t>Revenue - Trajenta</t>
  </si>
  <si>
    <t>Revenue - Trajenta - US</t>
  </si>
  <si>
    <t>WW - Tremfya (Guselkumab)</t>
  </si>
  <si>
    <t>US - Tremfya (Guselkumab)</t>
  </si>
  <si>
    <t>Tresiba - US</t>
  </si>
  <si>
    <t>Brintellix/Trintellix - United States</t>
  </si>
  <si>
    <t>Revenue - Trulicity</t>
  </si>
  <si>
    <t>Revenue - Trulicity - US</t>
  </si>
  <si>
    <t>WW - Uptravi</t>
  </si>
  <si>
    <t>US - Uptravi</t>
  </si>
  <si>
    <t>Venclexta/venetoclax - US</t>
  </si>
  <si>
    <t>Revenue - Verzenio (abemaciclib)</t>
  </si>
  <si>
    <t>Revenue - Verzenio (abemaciclib) - US</t>
  </si>
  <si>
    <t>Victoza - US</t>
  </si>
  <si>
    <t>Vimpat - US</t>
  </si>
  <si>
    <t>Vraylar - US</t>
  </si>
  <si>
    <t>Gedeon Richter</t>
  </si>
  <si>
    <t>GDRB_HU</t>
  </si>
  <si>
    <t>Cariprazine</t>
  </si>
  <si>
    <t>Forint</t>
  </si>
  <si>
    <t>Vyndaqel (tafamidis meglumine) - US</t>
  </si>
  <si>
    <t>Xarelto - Ex-US</t>
  </si>
  <si>
    <t>US - Xarelto</t>
  </si>
  <si>
    <t>Xeljanz - US</t>
  </si>
  <si>
    <t xml:space="preserve">Sales - Xiidra(Lifitegrast) </t>
  </si>
  <si>
    <t>Sales - Xiidra(Lifitegrast) - US</t>
  </si>
  <si>
    <t>Xtandi - US</t>
  </si>
  <si>
    <t>Total revenue - Xtandi</t>
  </si>
  <si>
    <t>Xtandi - US (Astellas Report)</t>
  </si>
  <si>
    <t>Revenue - Yervoy</t>
  </si>
  <si>
    <t>Revenue - Yervoy - U.S.</t>
  </si>
  <si>
    <t>Praluent1+Praluent2</t>
  </si>
  <si>
    <t>Imbruvica1+Imbruvica3-Imbruvica2-Imbruvica4</t>
  </si>
  <si>
    <t>Jardiance1+Jardiance3-Jardiance2-Jardiance4</t>
  </si>
  <si>
    <t>OzempicRybelsus1+OzempicRybelsus3</t>
  </si>
  <si>
    <t>OzempicRybelsus1+OzempicRybelsus3-OzempicRybelsus2-OzempicRybelsus4</t>
  </si>
  <si>
    <t>Prolia_Xgeva1+Prolia_Xgeva2+Prolia_Xgeva3-Prolia_Xgeva4-Prolia_Xgeva5-Prolia_Xgeva6</t>
  </si>
  <si>
    <t>Promacta1+Promacta3-Promacta2-Promacta4</t>
  </si>
  <si>
    <t>Aimovig 3</t>
  </si>
  <si>
    <t>Anoro 1</t>
  </si>
  <si>
    <t>Anoro 2</t>
  </si>
  <si>
    <t>Rexulti 5</t>
  </si>
  <si>
    <t>Rexulti 6</t>
  </si>
  <si>
    <t>Rexulti 7</t>
  </si>
  <si>
    <t>P3ExUS</t>
  </si>
  <si>
    <t>P4US</t>
  </si>
  <si>
    <t>Ingrezza 2</t>
  </si>
  <si>
    <t>Total revenue - Tardive dyskinesia - ROW</t>
  </si>
  <si>
    <t>Ingrezza2</t>
  </si>
  <si>
    <t>Ingrezza1-Ingrezza2</t>
  </si>
  <si>
    <t>Nuplazid2</t>
  </si>
  <si>
    <t>Nuplazid1+Nuplazid2</t>
  </si>
  <si>
    <t>separate</t>
  </si>
  <si>
    <t>Aimovig3</t>
  </si>
  <si>
    <t>Anoro Ellipta WW</t>
  </si>
  <si>
    <t>Anoro Ellipta US</t>
  </si>
  <si>
    <t>Anoro Ellipta Ex-US</t>
  </si>
  <si>
    <t>Anoro1</t>
  </si>
  <si>
    <t>Anoro2</t>
  </si>
  <si>
    <t>Anoro1+Anoro2</t>
  </si>
  <si>
    <t>Vraylar1+Vraylar2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</si>
  <si>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</si>
  <si>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</si>
  <si>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</si>
  <si>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</si>
  <si>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</si>
  <si>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</si>
  <si>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</si>
  <si>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</si>
  <si>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</si>
  <si>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</si>
  <si>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</si>
  <si>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</si>
  <si>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</si>
  <si>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</si>
  <si>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</si>
  <si>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</si>
  <si>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</si>
  <si>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</si>
  <si>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</si>
  <si>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</si>
  <si>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</si>
  <si>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</si>
  <si>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</si>
  <si>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</si>
  <si>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</si>
  <si>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</si>
  <si>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</si>
  <si>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</si>
  <si>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</si>
  <si>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FY2036</t>
  </si>
  <si>
    <t>FY2037</t>
  </si>
  <si>
    <t>FY2038</t>
  </si>
  <si>
    <t>formula</t>
  </si>
  <si>
    <t>Aimovig1+Aimovig2+Aimovig3</t>
  </si>
  <si>
    <t>Rexulti1</t>
  </si>
  <si>
    <t>Rexulti1-Rexulti3-Rexulti4</t>
  </si>
  <si>
    <t>Rexulti3+Rexulti4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</si>
</sst>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49" fontId="0" fillId="0" borderId="0" xfId="0" applyNumberFormat="1"/>
    <xf numFmtId="0" fontId="9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/>
    <xf numFmtId="1" fontId="0" fillId="2" borderId="0" xfId="0" applyNumberFormat="1" applyFill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Font="1"/>
    <xf numFmtId="0" fontId="9" fillId="0" borderId="0" xfId="0" applyFont="1"/>
  </cellXfs>
  <cellStyles count="4">
    <cellStyle name="Comma" xfId="2" builtinId="3"/>
    <cellStyle name="Normal" xfId="0" builtinId="0"/>
    <cellStyle name="Percent" xfId="1" builtinId="5"/>
    <cellStyle name="Percent 2" xfId="3" xr:uid="{D07BA67B-74F4-46B0-8ADE-5E044B597E5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5"/>
  <sheetViews>
    <sheetView tabSelected="1" topLeftCell="P125" zoomScale="166" zoomScaleNormal="86" workbookViewId="0">
      <selection activeCell="Y132" sqref="Y132"/>
    </sheetView>
  </sheetViews>
  <sheetFormatPr baseColWidth="10" defaultColWidth="11.5" defaultRowHeight="15" x14ac:dyDescent="0.2"/>
  <cols>
    <col min="1" max="2" width="10.83203125" customWidth="1"/>
    <col min="3" max="3" width="15.6640625" customWidth="1"/>
    <col min="6" max="6" width="10.83203125" customWidth="1"/>
    <col min="14" max="45" width="10.83203125" style="12"/>
  </cols>
  <sheetData>
    <row r="1" spans="1:48" ht="16" x14ac:dyDescent="0.2">
      <c r="A1" s="2" t="s">
        <v>7</v>
      </c>
      <c r="B1" s="2" t="s">
        <v>8</v>
      </c>
      <c r="C1" s="15" t="s">
        <v>9</v>
      </c>
      <c r="D1" s="2" t="s">
        <v>10</v>
      </c>
      <c r="E1" s="2" t="s">
        <v>11</v>
      </c>
      <c r="F1" s="2" t="s">
        <v>12</v>
      </c>
      <c r="G1" s="1"/>
      <c r="H1" s="15" t="s">
        <v>13</v>
      </c>
      <c r="I1" s="15" t="s">
        <v>14</v>
      </c>
      <c r="J1" s="16" t="s">
        <v>15</v>
      </c>
      <c r="K1" s="15" t="s">
        <v>16</v>
      </c>
      <c r="L1" s="17" t="s">
        <v>17</v>
      </c>
      <c r="M1" s="15" t="s">
        <v>18</v>
      </c>
      <c r="N1" s="9" t="s">
        <v>1293</v>
      </c>
      <c r="O1" s="9" t="s">
        <v>1294</v>
      </c>
      <c r="P1" s="9" t="s">
        <v>1295</v>
      </c>
      <c r="Q1" s="9" t="s">
        <v>1296</v>
      </c>
      <c r="R1" s="9" t="s">
        <v>1297</v>
      </c>
      <c r="S1" s="9" t="s">
        <v>1298</v>
      </c>
      <c r="T1" s="9" t="s">
        <v>1299</v>
      </c>
      <c r="U1" s="9" t="s">
        <v>1300</v>
      </c>
      <c r="V1" s="9" t="s">
        <v>1301</v>
      </c>
      <c r="W1" s="9" t="s">
        <v>1302</v>
      </c>
      <c r="X1" s="9" t="s">
        <v>1303</v>
      </c>
      <c r="Y1" s="9" t="s">
        <v>1304</v>
      </c>
      <c r="Z1" s="9" t="s">
        <v>1305</v>
      </c>
      <c r="AA1" s="9" t="s">
        <v>1306</v>
      </c>
      <c r="AB1" s="9" t="s">
        <v>1307</v>
      </c>
      <c r="AC1" s="9" t="s">
        <v>1308</v>
      </c>
      <c r="AD1" s="9" t="s">
        <v>1309</v>
      </c>
      <c r="AE1" s="9" t="s">
        <v>1310</v>
      </c>
      <c r="AF1" s="9" t="s">
        <v>1311</v>
      </c>
      <c r="AG1" s="9" t="s">
        <v>1312</v>
      </c>
      <c r="AH1" s="9" t="s">
        <v>1313</v>
      </c>
      <c r="AI1" s="9" t="s">
        <v>1314</v>
      </c>
      <c r="AJ1" s="9" t="s">
        <v>1315</v>
      </c>
      <c r="AK1" s="9" t="s">
        <v>1316</v>
      </c>
      <c r="AL1" s="9" t="s">
        <v>1317</v>
      </c>
      <c r="AM1" s="9" t="s">
        <v>1318</v>
      </c>
      <c r="AN1" s="9" t="s">
        <v>1319</v>
      </c>
      <c r="AO1" s="9" t="s">
        <v>1320</v>
      </c>
      <c r="AP1" s="9" t="s">
        <v>1321</v>
      </c>
      <c r="AQ1" s="9" t="s">
        <v>1322</v>
      </c>
      <c r="AR1" s="9" t="s">
        <v>1323</v>
      </c>
      <c r="AS1" s="9" t="s">
        <v>1324</v>
      </c>
      <c r="AT1" s="9"/>
      <c r="AU1" s="9"/>
      <c r="AV1" s="9"/>
    </row>
    <row r="2" spans="1:48" ht="16" x14ac:dyDescent="0.2">
      <c r="A2" t="s">
        <v>19</v>
      </c>
      <c r="B2" t="s">
        <v>20</v>
      </c>
      <c r="C2" s="5">
        <v>282144470.49000001</v>
      </c>
      <c r="D2" s="18" t="s">
        <v>21</v>
      </c>
      <c r="E2" s="3" t="s">
        <v>22</v>
      </c>
      <c r="F2" s="3" t="s">
        <v>23</v>
      </c>
      <c r="G2" s="4" t="s">
        <v>19</v>
      </c>
      <c r="H2" s="19" t="s">
        <v>24</v>
      </c>
      <c r="I2" s="19" t="s">
        <v>25</v>
      </c>
      <c r="J2" s="20" t="s">
        <v>3</v>
      </c>
      <c r="K2" s="21" t="s">
        <v>26</v>
      </c>
      <c r="L2" s="21">
        <v>40186</v>
      </c>
      <c r="M2" s="22">
        <v>2010</v>
      </c>
      <c r="N2" s="36">
        <v>0</v>
      </c>
      <c r="O2" s="36">
        <v>0</v>
      </c>
      <c r="P2" s="36">
        <v>0</v>
      </c>
      <c r="Q2" s="36">
        <v>397</v>
      </c>
      <c r="R2" s="36">
        <v>618</v>
      </c>
      <c r="S2" s="36">
        <v>842</v>
      </c>
      <c r="T2" s="36">
        <v>1037</v>
      </c>
      <c r="U2" s="36">
        <v>1224</v>
      </c>
      <c r="V2" s="36">
        <v>1432.0000000000002</v>
      </c>
      <c r="W2" s="36">
        <v>1697.0281509970057</v>
      </c>
      <c r="X2" s="36">
        <v>1926</v>
      </c>
      <c r="Y2" s="36">
        <v>2159.9890130070758</v>
      </c>
      <c r="Z2" s="36">
        <v>2312.117647058823</v>
      </c>
      <c r="AA2" s="36">
        <v>2858</v>
      </c>
      <c r="AB2" s="36">
        <v>3562.856574310556</v>
      </c>
      <c r="AC2" s="36">
        <v>2701</v>
      </c>
      <c r="AD2" s="36">
        <v>2314.1470904856451</v>
      </c>
      <c r="AE2" s="36">
        <v>1991.8291744539213</v>
      </c>
      <c r="AF2" s="36">
        <v>1689.2327787133388</v>
      </c>
      <c r="AG2" s="36">
        <v>1527.3678318520454</v>
      </c>
      <c r="AH2" s="36">
        <v>1385.1523176352075</v>
      </c>
      <c r="AI2" s="36">
        <v>1270.3705269671548</v>
      </c>
      <c r="AJ2" s="36">
        <v>1276.0681542538634</v>
      </c>
      <c r="AK2" s="36">
        <v>1060.64885412022</v>
      </c>
      <c r="AL2" s="36">
        <v>966.95103478555495</v>
      </c>
      <c r="AM2" s="36">
        <v>928.84792647396307</v>
      </c>
      <c r="AN2" s="36">
        <v>861.74514224851407</v>
      </c>
      <c r="AO2" s="36">
        <v>801.32870782878808</v>
      </c>
      <c r="AP2" s="36">
        <v>746.67815030419797</v>
      </c>
      <c r="AQ2" s="36"/>
      <c r="AR2" s="36"/>
      <c r="AS2" s="36"/>
      <c r="AT2" s="12"/>
    </row>
    <row r="3" spans="1:48" ht="16" x14ac:dyDescent="0.2">
      <c r="A3" t="s">
        <v>19</v>
      </c>
      <c r="B3" t="s">
        <v>20</v>
      </c>
      <c r="C3" s="5">
        <v>282144470.49000001</v>
      </c>
      <c r="D3" s="18" t="s">
        <v>21</v>
      </c>
      <c r="E3" s="3" t="s">
        <v>22</v>
      </c>
      <c r="F3" s="3" t="s">
        <v>23</v>
      </c>
      <c r="G3" s="4" t="s">
        <v>1113</v>
      </c>
      <c r="H3" s="19" t="s">
        <v>27</v>
      </c>
      <c r="I3" s="19" t="s">
        <v>28</v>
      </c>
      <c r="J3" s="20" t="s">
        <v>3</v>
      </c>
      <c r="K3" s="21" t="s">
        <v>26</v>
      </c>
      <c r="L3" s="21">
        <v>40186</v>
      </c>
      <c r="M3" s="22">
        <v>2010</v>
      </c>
      <c r="N3" s="36">
        <v>0</v>
      </c>
      <c r="O3" s="36">
        <v>0</v>
      </c>
      <c r="P3" s="36">
        <v>0</v>
      </c>
      <c r="Q3" s="36">
        <v>58</v>
      </c>
      <c r="R3" s="36">
        <v>141</v>
      </c>
      <c r="S3" s="36">
        <v>241</v>
      </c>
      <c r="T3" s="36">
        <v>314</v>
      </c>
      <c r="U3" s="36">
        <v>406</v>
      </c>
      <c r="V3" s="36">
        <v>550</v>
      </c>
      <c r="W3" s="36">
        <v>647.0023019600219</v>
      </c>
      <c r="X3" s="36">
        <v>756</v>
      </c>
      <c r="Y3" s="36">
        <v>857.00177749890008</v>
      </c>
      <c r="Z3" s="36">
        <v>943.0625</v>
      </c>
      <c r="AA3" s="36">
        <v>1212</v>
      </c>
      <c r="AB3" s="36">
        <v>1761.4517094848259</v>
      </c>
      <c r="AC3" s="36">
        <v>1196.0000000000005</v>
      </c>
      <c r="AD3" s="36">
        <v>994.09189719811627</v>
      </c>
      <c r="AE3" s="36">
        <v>805.64777378472559</v>
      </c>
      <c r="AF3" s="36">
        <v>657.81044532420958</v>
      </c>
      <c r="AG3" s="36">
        <v>591.76883128663314</v>
      </c>
      <c r="AH3" s="36">
        <v>533.61711958363117</v>
      </c>
      <c r="AI3" s="36">
        <v>482.3360591769711</v>
      </c>
      <c r="AJ3" s="36">
        <v>485.13644842967898</v>
      </c>
      <c r="AK3" s="36">
        <v>378.01439952699798</v>
      </c>
      <c r="AL3" s="36">
        <v>359.11367955064799</v>
      </c>
      <c r="AM3" s="36">
        <v>341.15799557311499</v>
      </c>
      <c r="AN3" s="36">
        <v>324.10009579446</v>
      </c>
      <c r="AO3" s="36">
        <v>307.89509100473703</v>
      </c>
      <c r="AP3" s="36">
        <v>292.50033645450003</v>
      </c>
      <c r="AQ3" s="36"/>
      <c r="AR3" s="36"/>
      <c r="AS3" s="36"/>
      <c r="AT3" s="12"/>
    </row>
    <row r="4" spans="1:48" x14ac:dyDescent="0.2">
      <c r="A4" t="s">
        <v>29</v>
      </c>
      <c r="B4" t="s">
        <v>30</v>
      </c>
      <c r="C4" s="5">
        <v>463152406.38</v>
      </c>
      <c r="D4" s="18" t="s">
        <v>31</v>
      </c>
      <c r="E4" s="18" t="s">
        <v>31</v>
      </c>
      <c r="F4" s="3" t="s">
        <v>32</v>
      </c>
      <c r="G4" t="s">
        <v>33</v>
      </c>
      <c r="H4" s="19" t="s">
        <v>34</v>
      </c>
      <c r="I4" s="19" t="s">
        <v>35</v>
      </c>
      <c r="J4" s="23" t="s">
        <v>2</v>
      </c>
      <c r="K4" s="21" t="s">
        <v>36</v>
      </c>
      <c r="L4" s="21">
        <v>41555</v>
      </c>
      <c r="M4" s="22">
        <v>2013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89</v>
      </c>
      <c r="V4" s="36">
        <v>181.50334821428569</v>
      </c>
      <c r="W4" s="36">
        <v>252.27272727272728</v>
      </c>
      <c r="X4" s="36">
        <v>295</v>
      </c>
      <c r="Y4" s="36">
        <v>356.6</v>
      </c>
      <c r="Z4" s="36">
        <v>418</v>
      </c>
      <c r="AA4" s="36">
        <v>617.21428571428578</v>
      </c>
      <c r="AB4" s="36">
        <v>738.00000000000011</v>
      </c>
      <c r="AC4" s="36">
        <v>736.73526222564055</v>
      </c>
      <c r="AD4" s="36">
        <v>731.12464368130657</v>
      </c>
      <c r="AE4" s="36">
        <v>739.42400699425093</v>
      </c>
      <c r="AF4" s="36">
        <v>770.3720487817983</v>
      </c>
      <c r="AG4" s="36">
        <v>572.87710652551891</v>
      </c>
      <c r="AH4" s="36">
        <v>455.25423465792653</v>
      </c>
      <c r="AI4" s="36">
        <v>390.73421720497907</v>
      </c>
      <c r="AJ4" s="36">
        <v>325.90588026667672</v>
      </c>
      <c r="AK4" s="36">
        <v>292.45786027256793</v>
      </c>
      <c r="AL4" s="36">
        <v>252.72808996442339</v>
      </c>
      <c r="AM4" s="36">
        <v>150.18458136635448</v>
      </c>
      <c r="AN4" s="36">
        <v>104.13508724534266</v>
      </c>
      <c r="AO4" s="36">
        <v>86.992227366087349</v>
      </c>
      <c r="AP4" s="36">
        <v>38.497813266086105</v>
      </c>
      <c r="AQ4" s="36"/>
      <c r="AR4" s="36"/>
      <c r="AS4" s="36"/>
      <c r="AT4" s="12"/>
    </row>
    <row r="5" spans="1:48" x14ac:dyDescent="0.2">
      <c r="A5" t="s">
        <v>29</v>
      </c>
      <c r="B5" t="s">
        <v>30</v>
      </c>
      <c r="C5" s="5">
        <v>463152406.38</v>
      </c>
      <c r="D5" s="18" t="s">
        <v>31</v>
      </c>
      <c r="E5" s="18" t="s">
        <v>37</v>
      </c>
      <c r="F5" s="3" t="s">
        <v>38</v>
      </c>
      <c r="G5" t="s">
        <v>1114</v>
      </c>
      <c r="H5" s="19" t="s">
        <v>39</v>
      </c>
      <c r="I5" s="19" t="s">
        <v>40</v>
      </c>
      <c r="J5" s="23" t="s">
        <v>41</v>
      </c>
      <c r="K5" s="21" t="s">
        <v>36</v>
      </c>
      <c r="L5" s="21">
        <v>41555</v>
      </c>
      <c r="M5" s="22">
        <v>2013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30</v>
      </c>
      <c r="W5" s="36">
        <v>142.19999999999999</v>
      </c>
      <c r="X5" s="36">
        <v>300.27272727272725</v>
      </c>
      <c r="Y5" s="36">
        <v>328.45454545454544</v>
      </c>
      <c r="Z5" s="36">
        <v>353.58333333333331</v>
      </c>
      <c r="AA5" s="36">
        <v>242.91666666666666</v>
      </c>
      <c r="AB5" s="36">
        <v>275.39999999999998</v>
      </c>
      <c r="AC5" s="36">
        <v>245.5</v>
      </c>
      <c r="AD5" s="36">
        <v>278.38327726589341</v>
      </c>
      <c r="AE5" s="36">
        <v>318.64728827515103</v>
      </c>
      <c r="AF5" s="36">
        <v>365.47656195568339</v>
      </c>
      <c r="AG5" s="36">
        <v>395.18137380984012</v>
      </c>
      <c r="AH5" s="36">
        <v>425.92628610263046</v>
      </c>
      <c r="AI5" s="36">
        <v>378.83228436136903</v>
      </c>
      <c r="AJ5" s="36">
        <v>359.61193253265151</v>
      </c>
      <c r="AK5" s="36">
        <v>347.6982183369567</v>
      </c>
      <c r="AL5" s="36">
        <v>159.99690964656332</v>
      </c>
      <c r="AM5" s="36">
        <v>120</v>
      </c>
      <c r="AN5" s="36">
        <v>131.62980117529079</v>
      </c>
      <c r="AO5" s="36">
        <v>156.26004166591105</v>
      </c>
      <c r="AP5" s="36">
        <v>134.50803333272881</v>
      </c>
      <c r="AQ5" s="36"/>
      <c r="AR5" s="36"/>
      <c r="AS5" s="36"/>
      <c r="AT5" s="12"/>
    </row>
    <row r="6" spans="1:48" x14ac:dyDescent="0.2">
      <c r="A6" t="s">
        <v>29</v>
      </c>
      <c r="B6" t="s">
        <v>30</v>
      </c>
      <c r="C6" s="5">
        <v>463152406.38</v>
      </c>
      <c r="D6" s="18" t="s">
        <v>31</v>
      </c>
      <c r="E6" s="18" t="s">
        <v>37</v>
      </c>
      <c r="F6" s="3" t="s">
        <v>38</v>
      </c>
      <c r="G6" t="s">
        <v>1115</v>
      </c>
      <c r="H6" s="19" t="s">
        <v>42</v>
      </c>
      <c r="I6" s="19" t="s">
        <v>43</v>
      </c>
      <c r="J6" s="23" t="s">
        <v>41</v>
      </c>
      <c r="K6" s="21" t="s">
        <v>36</v>
      </c>
      <c r="L6" s="21">
        <v>41555</v>
      </c>
      <c r="M6" s="22">
        <v>2013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15</v>
      </c>
      <c r="W6" s="36">
        <v>71.099999999999994</v>
      </c>
      <c r="X6" s="36">
        <v>150.13636363636363</v>
      </c>
      <c r="Y6" s="36">
        <v>164.22727272727272</v>
      </c>
      <c r="Z6" s="36">
        <v>194.25</v>
      </c>
      <c r="AA6" s="36">
        <v>258.60000000000002</v>
      </c>
      <c r="AB6" s="36">
        <v>305.8</v>
      </c>
      <c r="AC6" s="36">
        <v>329</v>
      </c>
      <c r="AD6" s="36">
        <v>355.21302345734239</v>
      </c>
      <c r="AE6" s="36">
        <v>385.01533864737115</v>
      </c>
      <c r="AF6" s="36">
        <v>405.07538975202635</v>
      </c>
      <c r="AG6" s="36">
        <v>407.3459737000008</v>
      </c>
      <c r="AH6" s="36">
        <v>368.909467058769</v>
      </c>
      <c r="AI6" s="36">
        <v>354.21996346170005</v>
      </c>
      <c r="AJ6" s="36">
        <v>385.370779023495</v>
      </c>
      <c r="AK6" s="36">
        <v>424.67245835128938</v>
      </c>
      <c r="AL6" s="36">
        <v>299.56163661979224</v>
      </c>
      <c r="AM6" s="36">
        <v>250</v>
      </c>
      <c r="AN6" s="36">
        <v>259.23446071909262</v>
      </c>
      <c r="AO6" s="36">
        <v>391.957036875715</v>
      </c>
      <c r="AP6" s="36">
        <v>352.77676247172747</v>
      </c>
      <c r="AQ6" s="36"/>
      <c r="AR6" s="36"/>
      <c r="AS6" s="36"/>
      <c r="AT6" s="12"/>
    </row>
    <row r="7" spans="1:48" x14ac:dyDescent="0.2">
      <c r="A7" s="3" t="s">
        <v>44</v>
      </c>
      <c r="B7" s="3" t="s">
        <v>1035</v>
      </c>
      <c r="C7" s="8">
        <v>206176301.19</v>
      </c>
      <c r="D7" t="s">
        <v>45</v>
      </c>
      <c r="E7" t="s">
        <v>46</v>
      </c>
      <c r="F7" s="3" t="s">
        <v>47</v>
      </c>
      <c r="G7" t="s">
        <v>1116</v>
      </c>
      <c r="H7" s="19" t="s">
        <v>24</v>
      </c>
      <c r="I7" s="19" t="s">
        <v>48</v>
      </c>
      <c r="J7" s="23" t="s">
        <v>41</v>
      </c>
      <c r="K7" s="19" t="s">
        <v>26</v>
      </c>
      <c r="L7" s="21">
        <v>43237</v>
      </c>
      <c r="M7" s="22">
        <v>2018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118.58823529411765</v>
      </c>
      <c r="Z7" s="36">
        <v>306</v>
      </c>
      <c r="AA7" s="36">
        <v>378</v>
      </c>
      <c r="AB7" s="36">
        <v>317</v>
      </c>
      <c r="AC7" s="36">
        <v>414</v>
      </c>
      <c r="AD7" s="36">
        <v>462.60375568082333</v>
      </c>
      <c r="AE7" s="36">
        <v>502.3242381584646</v>
      </c>
      <c r="AF7" s="36">
        <v>531.59992653243739</v>
      </c>
      <c r="AG7" s="36">
        <v>571.63278810707061</v>
      </c>
      <c r="AH7" s="36">
        <v>602.61790241379902</v>
      </c>
      <c r="AI7" s="36">
        <v>622.04040289967622</v>
      </c>
      <c r="AJ7" s="36">
        <v>639.42075938291021</v>
      </c>
      <c r="AK7" s="36">
        <v>646.93386317772013</v>
      </c>
      <c r="AL7" s="36">
        <v>628.71542687644217</v>
      </c>
      <c r="AM7" s="36">
        <v>592.53768447659502</v>
      </c>
      <c r="AN7" s="36">
        <v>430.82712242707851</v>
      </c>
      <c r="AO7" s="36">
        <v>434.64598067403131</v>
      </c>
      <c r="AP7" s="36">
        <v>259.03935680534846</v>
      </c>
      <c r="AQ7" s="36">
        <v>228.81504275505725</v>
      </c>
      <c r="AR7" s="36">
        <v>204.52563690869641</v>
      </c>
      <c r="AS7" s="36">
        <v>184.55116449929542</v>
      </c>
      <c r="AT7" s="12"/>
    </row>
    <row r="8" spans="1:48" x14ac:dyDescent="0.2">
      <c r="A8" s="3" t="s">
        <v>44</v>
      </c>
      <c r="B8" s="3" t="s">
        <v>1035</v>
      </c>
      <c r="C8" s="8">
        <v>206176301.19</v>
      </c>
      <c r="D8" t="s">
        <v>45</v>
      </c>
      <c r="E8" t="s">
        <v>46</v>
      </c>
      <c r="F8" s="3" t="s">
        <v>47</v>
      </c>
      <c r="G8" t="s">
        <v>1117</v>
      </c>
      <c r="H8" s="19" t="s">
        <v>27</v>
      </c>
      <c r="I8" s="19" t="s">
        <v>49</v>
      </c>
      <c r="J8" s="23" t="s">
        <v>41</v>
      </c>
      <c r="K8" s="19" t="s">
        <v>26</v>
      </c>
      <c r="L8" s="21">
        <v>43237</v>
      </c>
      <c r="M8" s="22">
        <v>2018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118.61538461538461</v>
      </c>
      <c r="Z8" s="36">
        <v>306</v>
      </c>
      <c r="AA8" s="36">
        <v>378</v>
      </c>
      <c r="AB8" s="36">
        <v>313</v>
      </c>
      <c r="AC8" s="36">
        <v>397.98974780174768</v>
      </c>
      <c r="AD8" s="36">
        <v>433.80925710555186</v>
      </c>
      <c r="AE8" s="36">
        <v>459.320412371803</v>
      </c>
      <c r="AF8" s="36">
        <v>471.62739563049911</v>
      </c>
      <c r="AG8" s="36">
        <v>505.85646388515175</v>
      </c>
      <c r="AH8" s="36">
        <v>531.29936467677567</v>
      </c>
      <c r="AI8" s="36">
        <v>548.05222649327175</v>
      </c>
      <c r="AJ8" s="36">
        <v>563.92331831630952</v>
      </c>
      <c r="AK8" s="36">
        <v>578.32934348190759</v>
      </c>
      <c r="AL8" s="36">
        <v>512.33533192600419</v>
      </c>
      <c r="AM8" s="36">
        <v>485.82113427811203</v>
      </c>
      <c r="AN8" s="36">
        <v>387.57979612596324</v>
      </c>
      <c r="AO8" s="36">
        <v>401.29471439391369</v>
      </c>
      <c r="AP8" s="36">
        <v>236.72465505236951</v>
      </c>
      <c r="AQ8" s="36">
        <v>209.48220554010334</v>
      </c>
      <c r="AR8" s="36">
        <v>187.6890168918579</v>
      </c>
      <c r="AS8" s="36">
        <v>169.8294387388182</v>
      </c>
      <c r="AT8" s="12"/>
    </row>
    <row r="9" spans="1:48" x14ac:dyDescent="0.2">
      <c r="A9" s="3" t="s">
        <v>44</v>
      </c>
      <c r="B9" s="3" t="s">
        <v>1035</v>
      </c>
      <c r="C9" s="8">
        <v>206176301.19</v>
      </c>
      <c r="D9" t="s">
        <v>45</v>
      </c>
      <c r="E9" t="s">
        <v>46</v>
      </c>
      <c r="F9" s="3" t="s">
        <v>109</v>
      </c>
      <c r="G9" t="s">
        <v>1118</v>
      </c>
      <c r="H9" s="19" t="s">
        <v>123</v>
      </c>
      <c r="I9" s="19" t="s">
        <v>1270</v>
      </c>
      <c r="J9" s="23" t="s">
        <v>41</v>
      </c>
      <c r="K9" s="19" t="s">
        <v>26</v>
      </c>
      <c r="L9" s="21">
        <v>43237</v>
      </c>
      <c r="M9" s="22">
        <v>2018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11.142857142857144</v>
      </c>
      <c r="Z9" s="36">
        <v>103</v>
      </c>
      <c r="AA9" s="36">
        <v>164</v>
      </c>
      <c r="AB9" s="36">
        <v>215</v>
      </c>
      <c r="AC9" s="36">
        <v>218</v>
      </c>
      <c r="AD9" s="36">
        <v>244.02646449887516</v>
      </c>
      <c r="AE9" s="36">
        <v>267.61863054720033</v>
      </c>
      <c r="AF9" s="36">
        <v>291.90764225226496</v>
      </c>
      <c r="AG9" s="36">
        <v>311.1588443284582</v>
      </c>
      <c r="AH9" s="36">
        <v>325.80388782506026</v>
      </c>
      <c r="AI9" s="36">
        <v>340.65979134602304</v>
      </c>
      <c r="AJ9" s="36">
        <v>365.46659415913189</v>
      </c>
      <c r="AK9" s="36">
        <v>332.54900871497932</v>
      </c>
      <c r="AL9" s="36">
        <v>339.05678289756941</v>
      </c>
      <c r="AM9" s="36">
        <v>295.76346970167481</v>
      </c>
      <c r="AN9" s="36">
        <v>290.63041637568364</v>
      </c>
      <c r="AO9" s="36">
        <v>279.23416279849596</v>
      </c>
      <c r="AP9" s="36">
        <v>174.23972678510296</v>
      </c>
      <c r="AQ9" s="36"/>
      <c r="AR9" s="36"/>
      <c r="AS9" s="36"/>
      <c r="AT9" s="12"/>
    </row>
    <row r="10" spans="1:48" x14ac:dyDescent="0.2">
      <c r="A10" s="3" t="s">
        <v>50</v>
      </c>
      <c r="B10" s="3" t="s">
        <v>51</v>
      </c>
      <c r="C10" s="8">
        <v>205626898.87</v>
      </c>
      <c r="D10" t="s">
        <v>52</v>
      </c>
      <c r="E10" t="s">
        <v>52</v>
      </c>
      <c r="F10" s="3" t="s">
        <v>53</v>
      </c>
      <c r="G10" t="s">
        <v>50</v>
      </c>
      <c r="H10" s="19" t="s">
        <v>24</v>
      </c>
      <c r="I10" s="19" t="s">
        <v>54</v>
      </c>
      <c r="J10" s="23" t="s">
        <v>41</v>
      </c>
      <c r="K10" s="19" t="s">
        <v>36</v>
      </c>
      <c r="L10" s="21">
        <v>42282</v>
      </c>
      <c r="M10" s="22">
        <v>2015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4.5890000000000004</v>
      </c>
      <c r="W10" s="36">
        <v>47.176333333333339</v>
      </c>
      <c r="X10" s="36">
        <v>93.497166666666672</v>
      </c>
      <c r="Y10" s="36">
        <v>147.74535644514941</v>
      </c>
      <c r="Z10" s="36">
        <v>189.11850000000001</v>
      </c>
      <c r="AA10" s="36">
        <v>241.04512500000001</v>
      </c>
      <c r="AB10" s="36">
        <v>275.36233333333331</v>
      </c>
      <c r="AC10" s="36">
        <v>302.05975000000001</v>
      </c>
      <c r="AD10" s="36">
        <v>331.21431754156424</v>
      </c>
      <c r="AE10" s="36">
        <v>355.62373492543975</v>
      </c>
      <c r="AF10" s="36">
        <v>375.64413233998738</v>
      </c>
      <c r="AG10" s="36">
        <v>394.01337961747674</v>
      </c>
      <c r="AH10" s="36">
        <v>410.2149405845808</v>
      </c>
      <c r="AI10" s="36">
        <v>424.98787695867065</v>
      </c>
      <c r="AJ10" s="36">
        <v>419.88957728158681</v>
      </c>
      <c r="AK10" s="36">
        <v>402.91618005694181</v>
      </c>
      <c r="AL10" s="36">
        <v>344.41205902418204</v>
      </c>
      <c r="AM10" s="36">
        <v>335.29778983384864</v>
      </c>
      <c r="AN10" s="36">
        <v>246.10066346719867</v>
      </c>
      <c r="AO10" s="36">
        <v>171.77511817439384</v>
      </c>
      <c r="AP10" s="36">
        <v>189.28089923151379</v>
      </c>
      <c r="AQ10" s="36"/>
      <c r="AR10" s="36"/>
      <c r="AS10" s="36"/>
      <c r="AT10" s="12"/>
    </row>
    <row r="11" spans="1:48" x14ac:dyDescent="0.2">
      <c r="A11" s="3" t="s">
        <v>55</v>
      </c>
      <c r="B11" s="3" t="s">
        <v>56</v>
      </c>
      <c r="C11" s="8">
        <v>778201329.30999994</v>
      </c>
      <c r="D11" t="s">
        <v>57</v>
      </c>
      <c r="E11" t="s">
        <v>57</v>
      </c>
      <c r="F11" s="3" t="s">
        <v>58</v>
      </c>
      <c r="G11" t="s">
        <v>55</v>
      </c>
      <c r="H11" s="19" t="s">
        <v>24</v>
      </c>
      <c r="I11" s="19" t="s">
        <v>59</v>
      </c>
      <c r="J11" s="23" t="s">
        <v>2</v>
      </c>
      <c r="K11" s="19" t="s">
        <v>36</v>
      </c>
      <c r="L11" s="21">
        <v>41164</v>
      </c>
      <c r="M11" s="22">
        <v>2012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152</v>
      </c>
      <c r="U11" s="36">
        <v>432.23076923076923</v>
      </c>
      <c r="V11" s="36">
        <v>869.4</v>
      </c>
      <c r="W11" s="36">
        <v>1292.875</v>
      </c>
      <c r="X11" s="36">
        <v>1564.6875</v>
      </c>
      <c r="Y11" s="36">
        <v>1647</v>
      </c>
      <c r="Z11" s="36">
        <v>1879</v>
      </c>
      <c r="AA11" s="36">
        <v>2045</v>
      </c>
      <c r="AB11" s="36">
        <v>1955</v>
      </c>
      <c r="AC11" s="36">
        <v>2031</v>
      </c>
      <c r="AD11" s="36">
        <v>984.7083271506342</v>
      </c>
      <c r="AE11" s="36">
        <v>443.48214668199154</v>
      </c>
      <c r="AF11" s="36">
        <v>282.35897344966082</v>
      </c>
      <c r="AG11" s="36">
        <v>209.09508832208567</v>
      </c>
      <c r="AH11" s="36">
        <v>158.73657162327365</v>
      </c>
      <c r="AI11" s="36">
        <v>132.548440745351</v>
      </c>
      <c r="AJ11" s="36">
        <v>118.38940152814457</v>
      </c>
      <c r="AK11" s="36">
        <v>100.17676616311459</v>
      </c>
      <c r="AL11" s="36">
        <v>74.596038773057344</v>
      </c>
      <c r="AM11" s="36">
        <v>70.82350721415844</v>
      </c>
      <c r="AN11" s="36">
        <v>63.967415918514298</v>
      </c>
      <c r="AO11" s="36">
        <v>63.3277417593292</v>
      </c>
      <c r="AP11" s="36">
        <v>62.694464341735902</v>
      </c>
      <c r="AQ11" s="36"/>
      <c r="AR11" s="36"/>
      <c r="AS11" s="36"/>
      <c r="AT11" s="12"/>
    </row>
    <row r="12" spans="1:48" x14ac:dyDescent="0.2">
      <c r="A12" s="3" t="s">
        <v>55</v>
      </c>
      <c r="B12" s="3" t="s">
        <v>56</v>
      </c>
      <c r="C12" s="8">
        <v>778201329.30999994</v>
      </c>
      <c r="D12" t="s">
        <v>57</v>
      </c>
      <c r="E12" t="s">
        <v>57</v>
      </c>
      <c r="F12" s="3" t="s">
        <v>58</v>
      </c>
      <c r="G12" t="s">
        <v>1119</v>
      </c>
      <c r="H12" s="19" t="s">
        <v>27</v>
      </c>
      <c r="I12" s="19" t="s">
        <v>60</v>
      </c>
      <c r="J12" s="23" t="s">
        <v>2</v>
      </c>
      <c r="K12" s="19" t="s">
        <v>36</v>
      </c>
      <c r="L12" s="21">
        <v>41164</v>
      </c>
      <c r="M12" s="22">
        <v>2012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152</v>
      </c>
      <c r="U12" s="36">
        <v>326</v>
      </c>
      <c r="V12" s="36">
        <v>618</v>
      </c>
      <c r="W12" s="36">
        <v>908</v>
      </c>
      <c r="X12" s="36">
        <v>1084</v>
      </c>
      <c r="Y12" s="36">
        <v>1157</v>
      </c>
      <c r="Z12" s="36">
        <v>1351</v>
      </c>
      <c r="AA12" s="36">
        <v>1448</v>
      </c>
      <c r="AB12" s="36">
        <v>1312</v>
      </c>
      <c r="AC12" s="36">
        <v>1420</v>
      </c>
      <c r="AD12" s="36">
        <v>482.63512170846269</v>
      </c>
      <c r="AE12" s="36">
        <v>128.40923539220589</v>
      </c>
      <c r="AF12" s="36">
        <v>80.326086638688366</v>
      </c>
      <c r="AG12" s="36">
        <v>66.069722780416882</v>
      </c>
      <c r="AH12" s="36">
        <v>59.975593705613591</v>
      </c>
      <c r="AI12" s="36">
        <v>61.625255321696976</v>
      </c>
      <c r="AJ12" s="36">
        <v>61.696330878867855</v>
      </c>
      <c r="AK12" s="36">
        <v>53.599032005675355</v>
      </c>
      <c r="AL12" s="36">
        <v>35.629806742158635</v>
      </c>
      <c r="AM12" s="36">
        <v>8.3722389257112209</v>
      </c>
      <c r="AN12" s="36"/>
      <c r="AO12" s="36"/>
      <c r="AP12" s="36"/>
      <c r="AQ12" s="36"/>
      <c r="AR12" s="36"/>
      <c r="AS12" s="36"/>
      <c r="AT12" s="12"/>
    </row>
    <row r="13" spans="1:48" x14ac:dyDescent="0.2">
      <c r="A13" s="3" t="s">
        <v>61</v>
      </c>
      <c r="B13" s="3" t="s">
        <v>62</v>
      </c>
      <c r="C13" s="7">
        <v>530460829.81999999</v>
      </c>
      <c r="D13" s="18" t="s">
        <v>63</v>
      </c>
      <c r="E13" s="3" t="s">
        <v>64</v>
      </c>
      <c r="F13" s="3" t="s">
        <v>65</v>
      </c>
      <c r="G13" s="4" t="s">
        <v>1120</v>
      </c>
      <c r="H13" s="19" t="s">
        <v>24</v>
      </c>
      <c r="I13" s="19" t="s">
        <v>66</v>
      </c>
      <c r="J13" s="23" t="s">
        <v>41</v>
      </c>
      <c r="K13" s="21" t="s">
        <v>36</v>
      </c>
      <c r="L13" s="21">
        <v>42828</v>
      </c>
      <c r="M13" s="22">
        <v>2017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24.363636363636363</v>
      </c>
      <c r="Y13" s="36">
        <v>204</v>
      </c>
      <c r="Z13" s="36">
        <v>411.27272727272725</v>
      </c>
      <c r="AA13" s="36">
        <v>636.28099999999995</v>
      </c>
      <c r="AB13" s="36">
        <v>802.7</v>
      </c>
      <c r="AC13" s="36">
        <v>962.38755555555554</v>
      </c>
      <c r="AD13" s="36">
        <v>1166.2525428285978</v>
      </c>
      <c r="AE13" s="36">
        <v>1313.4114444394233</v>
      </c>
      <c r="AF13" s="36">
        <v>1455.3387783574833</v>
      </c>
      <c r="AG13" s="36">
        <v>1572.2748128030814</v>
      </c>
      <c r="AH13" s="36">
        <v>1680.8023005914413</v>
      </c>
      <c r="AI13" s="36">
        <v>1817.0429282300074</v>
      </c>
      <c r="AJ13" s="36">
        <v>1850.2222200371632</v>
      </c>
      <c r="AK13" s="36">
        <v>1938.2392142637832</v>
      </c>
      <c r="AL13" s="36">
        <v>2325</v>
      </c>
      <c r="AM13" s="36">
        <v>2450</v>
      </c>
      <c r="AN13" s="36">
        <v>1575</v>
      </c>
      <c r="AO13" s="36">
        <v>50</v>
      </c>
      <c r="AP13" s="36"/>
      <c r="AQ13" s="36"/>
      <c r="AR13" s="36"/>
      <c r="AS13" s="36"/>
      <c r="AT13" s="13"/>
      <c r="AU13" s="10"/>
      <c r="AV13" s="10"/>
    </row>
    <row r="14" spans="1:48" x14ac:dyDescent="0.2">
      <c r="A14" s="3" t="s">
        <v>61</v>
      </c>
      <c r="B14" s="3" t="s">
        <v>62</v>
      </c>
      <c r="C14" s="7">
        <v>530460829.81999999</v>
      </c>
      <c r="D14" s="18" t="s">
        <v>63</v>
      </c>
      <c r="E14" s="3" t="s">
        <v>64</v>
      </c>
      <c r="F14" s="3" t="s">
        <v>65</v>
      </c>
      <c r="G14" s="4" t="s">
        <v>1121</v>
      </c>
      <c r="H14" s="19" t="s">
        <v>27</v>
      </c>
      <c r="I14" s="19" t="s">
        <v>67</v>
      </c>
      <c r="J14" s="23" t="s">
        <v>41</v>
      </c>
      <c r="K14" s="21" t="s">
        <v>36</v>
      </c>
      <c r="L14" s="21">
        <v>42828</v>
      </c>
      <c r="M14" s="22">
        <v>2017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24.363636363636363</v>
      </c>
      <c r="Y14" s="36">
        <v>204</v>
      </c>
      <c r="Z14" s="36">
        <v>411.27272727272725</v>
      </c>
      <c r="AA14" s="36">
        <v>636.28099999999995</v>
      </c>
      <c r="AB14" s="36">
        <v>802.7</v>
      </c>
      <c r="AC14" s="36">
        <v>962.38755555555554</v>
      </c>
      <c r="AD14" s="36">
        <v>1166.2525428285978</v>
      </c>
      <c r="AE14" s="36">
        <v>1313.4114444394233</v>
      </c>
      <c r="AF14" s="36">
        <v>1455.3387783574833</v>
      </c>
      <c r="AG14" s="36">
        <v>1572.2748128030814</v>
      </c>
      <c r="AH14" s="36">
        <v>1680.8023005914413</v>
      </c>
      <c r="AI14" s="36">
        <v>1817.0429282300074</v>
      </c>
      <c r="AJ14" s="36">
        <v>1850.2222200371632</v>
      </c>
      <c r="AK14" s="36">
        <v>1938.2392142637832</v>
      </c>
      <c r="AL14" s="36">
        <v>2325</v>
      </c>
      <c r="AM14" s="36">
        <v>2450</v>
      </c>
      <c r="AN14" s="36">
        <v>1575</v>
      </c>
      <c r="AO14" s="36">
        <v>50</v>
      </c>
      <c r="AP14" s="36"/>
      <c r="AQ14" s="36"/>
      <c r="AR14" s="36"/>
      <c r="AS14" s="36"/>
      <c r="AT14" s="13"/>
      <c r="AU14" s="10"/>
      <c r="AV14" s="10"/>
    </row>
    <row r="15" spans="1:48" x14ac:dyDescent="0.2">
      <c r="A15" s="3" t="s">
        <v>68</v>
      </c>
      <c r="B15" s="3" t="s">
        <v>69</v>
      </c>
      <c r="C15" s="7">
        <v>1775846507.3</v>
      </c>
      <c r="D15" s="18" t="s">
        <v>70</v>
      </c>
      <c r="E15" s="3" t="s">
        <v>71</v>
      </c>
      <c r="F15" s="3" t="s">
        <v>72</v>
      </c>
      <c r="G15" s="4" t="s">
        <v>1122</v>
      </c>
      <c r="H15" s="19" t="s">
        <v>24</v>
      </c>
      <c r="I15" s="19" t="s">
        <v>73</v>
      </c>
      <c r="J15" s="23" t="s">
        <v>41</v>
      </c>
      <c r="K15" s="21" t="s">
        <v>36</v>
      </c>
      <c r="L15" s="21">
        <v>43138</v>
      </c>
      <c r="M15" s="22">
        <v>2018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1181.8421052631579</v>
      </c>
      <c r="Z15" s="36">
        <v>4635.3999999999996</v>
      </c>
      <c r="AA15" s="36">
        <v>7259</v>
      </c>
      <c r="AB15" s="36">
        <v>8624</v>
      </c>
      <c r="AC15" s="36">
        <v>10390.547058823529</v>
      </c>
      <c r="AD15" s="36">
        <v>11523.932614081372</v>
      </c>
      <c r="AE15" s="36">
        <v>12326.235979884594</v>
      </c>
      <c r="AF15" s="36">
        <v>12907.051538539725</v>
      </c>
      <c r="AG15" s="36">
        <v>13359.562964890341</v>
      </c>
      <c r="AH15" s="36">
        <v>13539.57776842818</v>
      </c>
      <c r="AI15" s="36">
        <v>13816.348112123833</v>
      </c>
      <c r="AJ15" s="36">
        <v>13923.774750253426</v>
      </c>
      <c r="AK15" s="36">
        <v>14086.107583043775</v>
      </c>
      <c r="AL15" s="36">
        <v>14108.100202718484</v>
      </c>
      <c r="AM15" s="36">
        <v>13973.548668031633</v>
      </c>
      <c r="AN15" s="36">
        <v>10053.969645909527</v>
      </c>
      <c r="AO15" s="36">
        <v>5952.9612286298379</v>
      </c>
      <c r="AP15" s="36">
        <v>4515.5621525332144</v>
      </c>
      <c r="AQ15" s="36"/>
      <c r="AR15" s="36"/>
      <c r="AS15" s="36"/>
      <c r="AT15" s="13"/>
      <c r="AU15" s="10"/>
      <c r="AV15" s="10"/>
    </row>
    <row r="16" spans="1:48" x14ac:dyDescent="0.2">
      <c r="A16" s="3" t="s">
        <v>68</v>
      </c>
      <c r="B16" s="3" t="s">
        <v>69</v>
      </c>
      <c r="C16" s="7">
        <v>1775846507.3</v>
      </c>
      <c r="D16" s="18" t="s">
        <v>70</v>
      </c>
      <c r="E16" s="3" t="s">
        <v>71</v>
      </c>
      <c r="F16" s="3" t="s">
        <v>72</v>
      </c>
      <c r="G16" s="4" t="s">
        <v>1123</v>
      </c>
      <c r="H16" s="19" t="s">
        <v>27</v>
      </c>
      <c r="I16" s="19" t="s">
        <v>74</v>
      </c>
      <c r="J16" s="23" t="s">
        <v>41</v>
      </c>
      <c r="K16" s="21" t="s">
        <v>36</v>
      </c>
      <c r="L16" s="21">
        <v>43138</v>
      </c>
      <c r="M16" s="22">
        <v>2018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1144</v>
      </c>
      <c r="Z16" s="36">
        <v>4225</v>
      </c>
      <c r="AA16" s="36">
        <v>6095</v>
      </c>
      <c r="AB16" s="36">
        <v>7044.3822475745101</v>
      </c>
      <c r="AC16" s="36">
        <v>8507.6456430995586</v>
      </c>
      <c r="AD16" s="36">
        <v>9358.8493665302394</v>
      </c>
      <c r="AE16" s="36">
        <v>9871.585416142274</v>
      </c>
      <c r="AF16" s="36">
        <v>10250.837190717481</v>
      </c>
      <c r="AG16" s="36">
        <v>10526.935855770211</v>
      </c>
      <c r="AH16" s="36">
        <v>10698.746477909292</v>
      </c>
      <c r="AI16" s="36">
        <v>10876.974469752806</v>
      </c>
      <c r="AJ16" s="36">
        <v>10837.12477919395</v>
      </c>
      <c r="AK16" s="36">
        <v>10844.484893558038</v>
      </c>
      <c r="AL16" s="36">
        <v>10943.797952950194</v>
      </c>
      <c r="AM16" s="36">
        <v>10622.614376119005</v>
      </c>
      <c r="AN16" s="36">
        <v>7516.2889004854642</v>
      </c>
      <c r="AO16" s="36">
        <v>4240.5136002055624</v>
      </c>
      <c r="AP16" s="36">
        <v>3345.6967750554213</v>
      </c>
      <c r="AQ16" s="36"/>
      <c r="AR16" s="36"/>
      <c r="AS16" s="36"/>
      <c r="AT16" s="13"/>
      <c r="AU16" s="10"/>
      <c r="AV16" s="10"/>
    </row>
    <row r="17" spans="1:48" ht="16" x14ac:dyDescent="0.2">
      <c r="A17" s="3" t="s">
        <v>75</v>
      </c>
      <c r="B17" s="3" t="s">
        <v>76</v>
      </c>
      <c r="C17" s="8">
        <v>1504155910</v>
      </c>
      <c r="D17" t="s">
        <v>77</v>
      </c>
      <c r="E17" t="s">
        <v>77</v>
      </c>
      <c r="F17" s="3" t="s">
        <v>77</v>
      </c>
      <c r="G17" t="s">
        <v>78</v>
      </c>
      <c r="H17" s="19" t="s">
        <v>24</v>
      </c>
      <c r="I17" s="19" t="s">
        <v>79</v>
      </c>
      <c r="J17" s="20" t="s">
        <v>5</v>
      </c>
      <c r="K17" s="19" t="s">
        <v>36</v>
      </c>
      <c r="L17" s="21">
        <v>41404</v>
      </c>
      <c r="M17" s="22">
        <v>2013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8</v>
      </c>
      <c r="U17" s="36">
        <v>66.928571428571431</v>
      </c>
      <c r="V17" s="36">
        <v>257</v>
      </c>
      <c r="W17" s="36">
        <v>620</v>
      </c>
      <c r="X17" s="36">
        <v>1006</v>
      </c>
      <c r="Y17" s="36">
        <v>1089</v>
      </c>
      <c r="Z17" s="36">
        <v>971</v>
      </c>
      <c r="AA17" s="36">
        <v>1124</v>
      </c>
      <c r="AB17" s="36">
        <v>1120.8571428571429</v>
      </c>
      <c r="AC17" s="36">
        <v>1145</v>
      </c>
      <c r="AD17" s="36">
        <v>1145.4225502721927</v>
      </c>
      <c r="AE17" s="36">
        <v>1132.6583654071253</v>
      </c>
      <c r="AF17" s="36">
        <v>1118.1535961499224</v>
      </c>
      <c r="AG17" s="36">
        <v>1100.2959533595294</v>
      </c>
      <c r="AH17" s="36">
        <v>1054.903071371665</v>
      </c>
      <c r="AI17" s="36">
        <v>990.14615633773985</v>
      </c>
      <c r="AJ17" s="36">
        <v>854.04325217809992</v>
      </c>
      <c r="AK17" s="36">
        <v>744.4233005188263</v>
      </c>
      <c r="AL17" s="36">
        <v>616.27954018319224</v>
      </c>
      <c r="AM17" s="36">
        <v>535.67326425882254</v>
      </c>
      <c r="AN17" s="36">
        <v>521.38538209318301</v>
      </c>
      <c r="AO17" s="36">
        <v>466.48453683570801</v>
      </c>
      <c r="AP17" s="36">
        <v>465.15459449107601</v>
      </c>
      <c r="AQ17" s="36"/>
      <c r="AR17" s="36"/>
      <c r="AS17" s="36"/>
      <c r="AT17" s="12"/>
    </row>
    <row r="18" spans="1:48" ht="16" x14ac:dyDescent="0.2">
      <c r="A18" s="3" t="s">
        <v>75</v>
      </c>
      <c r="B18" s="3" t="s">
        <v>76</v>
      </c>
      <c r="C18" s="8">
        <v>1504155910</v>
      </c>
      <c r="D18" t="s">
        <v>77</v>
      </c>
      <c r="E18" t="s">
        <v>77</v>
      </c>
      <c r="F18" s="3" t="s">
        <v>77</v>
      </c>
      <c r="G18" t="s">
        <v>1124</v>
      </c>
      <c r="H18" s="19" t="s">
        <v>27</v>
      </c>
      <c r="I18" s="19" t="s">
        <v>80</v>
      </c>
      <c r="J18" s="20" t="s">
        <v>5</v>
      </c>
      <c r="K18" s="19" t="s">
        <v>36</v>
      </c>
      <c r="L18" s="21">
        <v>41404</v>
      </c>
      <c r="M18" s="22">
        <v>2013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5.2727272727272725</v>
      </c>
      <c r="U18" s="36">
        <v>29.5</v>
      </c>
      <c r="V18" s="36">
        <v>108</v>
      </c>
      <c r="W18" s="36">
        <v>344</v>
      </c>
      <c r="X18" s="36">
        <v>602</v>
      </c>
      <c r="Y18" s="36">
        <v>581</v>
      </c>
      <c r="Z18" s="36">
        <v>381</v>
      </c>
      <c r="AA18" s="36">
        <v>474</v>
      </c>
      <c r="AB18" s="36">
        <v>488</v>
      </c>
      <c r="AC18" s="36">
        <v>498</v>
      </c>
      <c r="AD18" s="36">
        <v>479.95678398641388</v>
      </c>
      <c r="AE18" s="36">
        <v>456.20296906907282</v>
      </c>
      <c r="AF18" s="36">
        <v>436.02937463027581</v>
      </c>
      <c r="AG18" s="36">
        <v>414.75808415590836</v>
      </c>
      <c r="AH18" s="36">
        <v>391.40274387545276</v>
      </c>
      <c r="AI18" s="36">
        <v>372.330145114939</v>
      </c>
      <c r="AJ18" s="36">
        <v>350.44323815514468</v>
      </c>
      <c r="AK18" s="36">
        <v>301.16251555807037</v>
      </c>
      <c r="AL18" s="36">
        <v>224.91530106895399</v>
      </c>
      <c r="AM18" s="36">
        <v>165.00954636257899</v>
      </c>
      <c r="AN18" s="36">
        <v>153.6196463989925</v>
      </c>
      <c r="AO18" s="36">
        <v>134.59478663921999</v>
      </c>
      <c r="AP18" s="36">
        <v>130.186025282472</v>
      </c>
      <c r="AQ18" s="36"/>
      <c r="AR18" s="36"/>
      <c r="AS18" s="36"/>
      <c r="AT18" s="12"/>
    </row>
    <row r="19" spans="1:48" ht="16" x14ac:dyDescent="0.2">
      <c r="A19" s="3" t="s">
        <v>1125</v>
      </c>
      <c r="B19" s="3"/>
      <c r="C19" s="8">
        <v>1504155910</v>
      </c>
      <c r="D19" t="s">
        <v>77</v>
      </c>
      <c r="E19" t="s">
        <v>77</v>
      </c>
      <c r="F19" s="3" t="s">
        <v>77</v>
      </c>
      <c r="G19" t="s">
        <v>1126</v>
      </c>
      <c r="H19" s="19" t="s">
        <v>27</v>
      </c>
      <c r="I19" s="19" t="s">
        <v>1271</v>
      </c>
      <c r="J19" s="20" t="s">
        <v>5</v>
      </c>
      <c r="K19" s="19" t="s">
        <v>36</v>
      </c>
      <c r="L19" s="21">
        <v>41626</v>
      </c>
      <c r="M19" s="22">
        <v>2013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14.857142857142856</v>
      </c>
      <c r="V19" s="36">
        <v>56</v>
      </c>
      <c r="W19" s="36">
        <v>138.85714285714286</v>
      </c>
      <c r="X19" s="36">
        <v>234</v>
      </c>
      <c r="Y19" s="36">
        <v>318</v>
      </c>
      <c r="Z19" s="36">
        <v>324</v>
      </c>
      <c r="AA19" s="36">
        <v>327</v>
      </c>
      <c r="AB19" s="36">
        <v>278</v>
      </c>
      <c r="AC19" s="36">
        <v>233</v>
      </c>
      <c r="AD19" s="36">
        <v>215.82149827593463</v>
      </c>
      <c r="AE19" s="36">
        <v>205.1761633750358</v>
      </c>
      <c r="AF19" s="36">
        <v>197.0630699788868</v>
      </c>
      <c r="AG19" s="36">
        <v>190.11144533705857</v>
      </c>
      <c r="AH19" s="36">
        <v>173.69142954500188</v>
      </c>
      <c r="AI19" s="36">
        <v>152.26978870373105</v>
      </c>
      <c r="AJ19" s="36">
        <v>142.11939921958873</v>
      </c>
      <c r="AK19" s="36">
        <v>124.33150739377105</v>
      </c>
      <c r="AL19" s="36">
        <v>83.191066589007107</v>
      </c>
      <c r="AM19" s="36">
        <v>59.2592704730395</v>
      </c>
      <c r="AN19" s="36">
        <v>68.638177071472896</v>
      </c>
      <c r="AO19" s="36">
        <v>60.827562902005702</v>
      </c>
      <c r="AP19" s="36">
        <v>27.362417761045901</v>
      </c>
      <c r="AQ19" s="36"/>
      <c r="AR19" s="36"/>
      <c r="AS19" s="36"/>
      <c r="AT19" s="12"/>
    </row>
    <row r="20" spans="1:48" ht="16" x14ac:dyDescent="0.2">
      <c r="A20" s="3" t="s">
        <v>1125</v>
      </c>
      <c r="B20" s="3"/>
      <c r="C20" s="8">
        <v>1504155910</v>
      </c>
      <c r="D20" t="s">
        <v>77</v>
      </c>
      <c r="E20" t="s">
        <v>77</v>
      </c>
      <c r="F20" s="3" t="s">
        <v>77</v>
      </c>
      <c r="G20" t="s">
        <v>1127</v>
      </c>
      <c r="H20" s="19" t="s">
        <v>123</v>
      </c>
      <c r="I20" s="19" t="s">
        <v>1272</v>
      </c>
      <c r="J20" s="20" t="s">
        <v>5</v>
      </c>
      <c r="K20" s="19" t="s">
        <v>36</v>
      </c>
      <c r="L20" s="21">
        <v>41626</v>
      </c>
      <c r="M20" s="22">
        <v>2013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4</v>
      </c>
      <c r="V20" s="36">
        <v>23</v>
      </c>
      <c r="W20" s="36">
        <v>62</v>
      </c>
      <c r="X20" s="36">
        <v>108</v>
      </c>
      <c r="Y20" s="36">
        <v>158</v>
      </c>
      <c r="Z20" s="36">
        <v>190</v>
      </c>
      <c r="AA20" s="36">
        <v>220</v>
      </c>
      <c r="AB20" s="36">
        <v>226</v>
      </c>
      <c r="AC20" s="36">
        <v>250</v>
      </c>
      <c r="AD20" s="36">
        <v>262.19764969373364</v>
      </c>
      <c r="AE20" s="36">
        <v>269.35811303588838</v>
      </c>
      <c r="AF20" s="36">
        <v>276.67224776854039</v>
      </c>
      <c r="AG20" s="36">
        <v>285.10640073409348</v>
      </c>
      <c r="AH20" s="36">
        <v>291.71903871730592</v>
      </c>
      <c r="AI20" s="36">
        <v>299.45255524427114</v>
      </c>
      <c r="AJ20" s="36">
        <v>284.16403995558483</v>
      </c>
      <c r="AK20" s="36">
        <v>253.9658199060141</v>
      </c>
      <c r="AL20" s="36">
        <v>217.10108254173701</v>
      </c>
      <c r="AM20" s="36">
        <v>207.90706973841185</v>
      </c>
      <c r="AN20" s="36">
        <v>197.68734357440081</v>
      </c>
      <c r="AO20" s="36">
        <v>177.91860921696033</v>
      </c>
      <c r="AP20" s="36">
        <v>173.98444328168881</v>
      </c>
      <c r="AQ20" s="36"/>
      <c r="AR20" s="36"/>
      <c r="AS20" s="36"/>
      <c r="AT20" s="12"/>
    </row>
    <row r="21" spans="1:48" x14ac:dyDescent="0.2">
      <c r="A21" s="3" t="s">
        <v>81</v>
      </c>
      <c r="B21" s="3" t="s">
        <v>82</v>
      </c>
      <c r="C21" s="8">
        <v>588513924.13999999</v>
      </c>
      <c r="D21" t="s">
        <v>83</v>
      </c>
      <c r="E21" t="s">
        <v>83</v>
      </c>
      <c r="F21" s="3" t="s">
        <v>84</v>
      </c>
      <c r="G21" t="s">
        <v>85</v>
      </c>
      <c r="H21" s="19" t="s">
        <v>24</v>
      </c>
      <c r="I21" s="19" t="s">
        <v>86</v>
      </c>
      <c r="J21" s="23" t="s">
        <v>41</v>
      </c>
      <c r="K21" s="19" t="s">
        <v>36</v>
      </c>
      <c r="L21" s="21">
        <v>40744</v>
      </c>
      <c r="M21" s="22">
        <v>2011</v>
      </c>
      <c r="N21" s="36">
        <v>0</v>
      </c>
      <c r="O21" s="36">
        <v>0</v>
      </c>
      <c r="P21" s="36">
        <v>0</v>
      </c>
      <c r="Q21" s="36">
        <v>0</v>
      </c>
      <c r="R21" s="36">
        <v>21</v>
      </c>
      <c r="S21" s="36">
        <v>89</v>
      </c>
      <c r="T21" s="36">
        <v>283</v>
      </c>
      <c r="U21" s="36">
        <v>476</v>
      </c>
      <c r="V21" s="36">
        <v>631.73684210526312</v>
      </c>
      <c r="W21" s="36">
        <v>839</v>
      </c>
      <c r="X21" s="36">
        <v>1079</v>
      </c>
      <c r="Y21" s="36">
        <v>1321</v>
      </c>
      <c r="Z21" s="36">
        <v>1581</v>
      </c>
      <c r="AA21" s="36">
        <v>1593</v>
      </c>
      <c r="AB21" s="36">
        <v>1466.909090909091</v>
      </c>
      <c r="AC21" s="36">
        <v>1358</v>
      </c>
      <c r="AD21" s="36">
        <v>1338.0766651967936</v>
      </c>
      <c r="AE21" s="36">
        <v>1158.8271251483488</v>
      </c>
      <c r="AF21" s="36">
        <v>730.54057955547364</v>
      </c>
      <c r="AG21" s="36">
        <v>562.58837629152356</v>
      </c>
      <c r="AH21" s="36">
        <v>473.63993305920326</v>
      </c>
      <c r="AI21" s="36">
        <v>429.31926249579311</v>
      </c>
      <c r="AJ21" s="36">
        <v>421.13364628226526</v>
      </c>
      <c r="AK21" s="36">
        <v>388.17581853443619</v>
      </c>
      <c r="AL21" s="36">
        <v>335.00305814545118</v>
      </c>
      <c r="AM21" s="36">
        <v>317.88843858625415</v>
      </c>
      <c r="AN21" s="36">
        <v>428.8378554926615</v>
      </c>
      <c r="AO21" s="36">
        <v>431.909172862373</v>
      </c>
      <c r="AP21" s="36">
        <v>435.94878524300702</v>
      </c>
      <c r="AQ21" s="36">
        <v>370.1061569373</v>
      </c>
      <c r="AR21" s="36"/>
      <c r="AS21" s="36"/>
      <c r="AT21" s="12"/>
    </row>
    <row r="22" spans="1:48" x14ac:dyDescent="0.2">
      <c r="A22" s="3" t="s">
        <v>81</v>
      </c>
      <c r="B22" s="3" t="s">
        <v>82</v>
      </c>
      <c r="C22" s="8">
        <v>588513924.13999999</v>
      </c>
      <c r="D22" t="s">
        <v>83</v>
      </c>
      <c r="E22" t="s">
        <v>83</v>
      </c>
      <c r="F22" s="3" t="s">
        <v>84</v>
      </c>
      <c r="G22" t="s">
        <v>1128</v>
      </c>
      <c r="H22" s="19" t="s">
        <v>27</v>
      </c>
      <c r="I22" s="19" t="s">
        <v>87</v>
      </c>
      <c r="J22" s="23" t="s">
        <v>41</v>
      </c>
      <c r="K22" s="19" t="s">
        <v>36</v>
      </c>
      <c r="L22" s="21">
        <v>40744</v>
      </c>
      <c r="M22" s="22">
        <v>2011</v>
      </c>
      <c r="N22" s="36">
        <v>0</v>
      </c>
      <c r="O22" s="36">
        <v>0</v>
      </c>
      <c r="P22" s="36">
        <v>0</v>
      </c>
      <c r="Q22" s="36">
        <v>0</v>
      </c>
      <c r="R22" s="36">
        <v>11</v>
      </c>
      <c r="S22" s="36">
        <v>19</v>
      </c>
      <c r="T22" s="36">
        <v>73</v>
      </c>
      <c r="U22" s="36">
        <v>146</v>
      </c>
      <c r="V22" s="36">
        <v>253.44444444444446</v>
      </c>
      <c r="W22" s="36">
        <v>348</v>
      </c>
      <c r="X22" s="36">
        <v>509</v>
      </c>
      <c r="Y22" s="36">
        <v>588</v>
      </c>
      <c r="Z22" s="36">
        <v>710</v>
      </c>
      <c r="AA22" s="36">
        <v>732</v>
      </c>
      <c r="AB22" s="36">
        <v>730</v>
      </c>
      <c r="AC22" s="36">
        <v>744</v>
      </c>
      <c r="AD22" s="36">
        <v>756.48888888888882</v>
      </c>
      <c r="AE22" s="36">
        <v>645.7514666666666</v>
      </c>
      <c r="AF22" s="36">
        <v>262.32956444444443</v>
      </c>
      <c r="AG22" s="36">
        <v>155.49231111111109</v>
      </c>
      <c r="AH22" s="36">
        <v>116.107291</v>
      </c>
      <c r="AI22" s="36">
        <v>78.922721485714291</v>
      </c>
      <c r="AJ22" s="36">
        <v>76.472511695999998</v>
      </c>
      <c r="AK22" s="36">
        <v>57.373842162000003</v>
      </c>
      <c r="AL22" s="36">
        <v>23.921410077599997</v>
      </c>
      <c r="AM22" s="36">
        <v>25.08404951808</v>
      </c>
      <c r="AN22" s="36">
        <v>27.114330821759999</v>
      </c>
      <c r="AO22" s="36">
        <v>24.402897739583999</v>
      </c>
      <c r="AP22" s="36">
        <v>21.962607965625597</v>
      </c>
      <c r="AQ22" s="36">
        <v>19.766347169063</v>
      </c>
      <c r="AR22" s="36"/>
      <c r="AS22" s="36"/>
      <c r="AT22" s="12"/>
    </row>
    <row r="23" spans="1:48" x14ac:dyDescent="0.2">
      <c r="A23" s="3" t="s">
        <v>88</v>
      </c>
      <c r="B23" s="3" t="s">
        <v>89</v>
      </c>
      <c r="C23" s="7">
        <v>349971872.56</v>
      </c>
      <c r="D23" s="18" t="s">
        <v>90</v>
      </c>
      <c r="E23" s="3" t="s">
        <v>83</v>
      </c>
      <c r="F23" s="3" t="s">
        <v>84</v>
      </c>
      <c r="G23" s="4" t="s">
        <v>91</v>
      </c>
      <c r="H23" s="19" t="s">
        <v>24</v>
      </c>
      <c r="I23" s="19" t="s">
        <v>92</v>
      </c>
      <c r="J23" s="23" t="s">
        <v>41</v>
      </c>
      <c r="K23" s="21" t="s">
        <v>36</v>
      </c>
      <c r="L23" s="21">
        <v>43039</v>
      </c>
      <c r="M23" s="22">
        <v>2017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3</v>
      </c>
      <c r="Y23" s="36">
        <v>62</v>
      </c>
      <c r="Z23" s="36">
        <v>163.98947368421054</v>
      </c>
      <c r="AA23" s="36">
        <v>521.89473684210532</v>
      </c>
      <c r="AB23" s="36">
        <v>1238</v>
      </c>
      <c r="AC23" s="36">
        <v>2056.7272727272725</v>
      </c>
      <c r="AD23" s="36">
        <v>2779.5684959281698</v>
      </c>
      <c r="AE23" s="36">
        <v>3456.768891299499</v>
      </c>
      <c r="AF23" s="36">
        <v>3957.6244080458509</v>
      </c>
      <c r="AG23" s="36">
        <v>4335.9737654442688</v>
      </c>
      <c r="AH23" s="36">
        <v>4626.2203686871535</v>
      </c>
      <c r="AI23" s="36">
        <v>4881.2556986985837</v>
      </c>
      <c r="AJ23" s="36">
        <v>5109.1975279551179</v>
      </c>
      <c r="AK23" s="36">
        <v>5282.4272217931129</v>
      </c>
      <c r="AL23" s="36">
        <v>5549.2130843957757</v>
      </c>
      <c r="AM23" s="36">
        <v>5980.081515256903</v>
      </c>
      <c r="AN23" s="36">
        <v>2686.2004059716751</v>
      </c>
      <c r="AO23" s="36">
        <v>1479.2133664502951</v>
      </c>
      <c r="AP23" s="36">
        <v>887.77019474052145</v>
      </c>
      <c r="AQ23" s="36">
        <v>460.105727316539</v>
      </c>
      <c r="AR23" s="36"/>
      <c r="AS23" s="36"/>
      <c r="AT23" s="13"/>
      <c r="AU23" s="10"/>
      <c r="AV23" s="10"/>
    </row>
    <row r="24" spans="1:48" x14ac:dyDescent="0.2">
      <c r="A24" s="3" t="s">
        <v>88</v>
      </c>
      <c r="B24" s="3" t="s">
        <v>89</v>
      </c>
      <c r="C24" s="7">
        <v>349971872.56</v>
      </c>
      <c r="D24" s="18" t="s">
        <v>90</v>
      </c>
      <c r="E24" s="3" t="s">
        <v>83</v>
      </c>
      <c r="F24" s="3" t="s">
        <v>84</v>
      </c>
      <c r="G24" s="4" t="s">
        <v>1129</v>
      </c>
      <c r="H24" s="19" t="s">
        <v>27</v>
      </c>
      <c r="I24" s="19" t="s">
        <v>93</v>
      </c>
      <c r="J24" s="23" t="s">
        <v>41</v>
      </c>
      <c r="K24" s="21" t="s">
        <v>36</v>
      </c>
      <c r="L24" s="21">
        <v>43039</v>
      </c>
      <c r="M24" s="22">
        <v>2017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3</v>
      </c>
      <c r="Y24" s="36">
        <v>62</v>
      </c>
      <c r="Z24" s="36">
        <v>162.01176470588234</v>
      </c>
      <c r="AA24" s="36">
        <v>511</v>
      </c>
      <c r="AB24" s="36">
        <v>1089</v>
      </c>
      <c r="AC24" s="36">
        <v>1657</v>
      </c>
      <c r="AD24" s="36">
        <v>2126.0639989183801</v>
      </c>
      <c r="AE24" s="36">
        <v>2494.4216693848039</v>
      </c>
      <c r="AF24" s="36">
        <v>2717.0058497846499</v>
      </c>
      <c r="AG24" s="36">
        <v>2906.5111367648719</v>
      </c>
      <c r="AH24" s="36">
        <v>3027.0924931133281</v>
      </c>
      <c r="AI24" s="36">
        <v>3090.6449651341723</v>
      </c>
      <c r="AJ24" s="36">
        <v>3119.3001401515858</v>
      </c>
      <c r="AK24" s="36">
        <v>3094.2940601534865</v>
      </c>
      <c r="AL24" s="36">
        <v>3268.4822060585161</v>
      </c>
      <c r="AM24" s="36">
        <v>3342.0759108259067</v>
      </c>
      <c r="AN24" s="36">
        <v>1140.593412203662</v>
      </c>
      <c r="AO24" s="36">
        <v>513.76526718909724</v>
      </c>
      <c r="AP24" s="36">
        <v>251.22948970327533</v>
      </c>
      <c r="AQ24" s="36">
        <v>249.816203730457</v>
      </c>
      <c r="AR24" s="36"/>
      <c r="AS24" s="36"/>
      <c r="AT24" s="13"/>
      <c r="AU24" s="10"/>
      <c r="AV24" s="10"/>
    </row>
    <row r="25" spans="1:48" x14ac:dyDescent="0.2">
      <c r="A25" t="s">
        <v>94</v>
      </c>
      <c r="B25" t="s">
        <v>95</v>
      </c>
      <c r="C25" s="5">
        <v>508504399.55000001</v>
      </c>
      <c r="D25" s="18" t="s">
        <v>96</v>
      </c>
      <c r="E25" s="3" t="s">
        <v>96</v>
      </c>
      <c r="F25" s="3" t="s">
        <v>97</v>
      </c>
      <c r="G25" s="4" t="s">
        <v>98</v>
      </c>
      <c r="H25" s="19" t="s">
        <v>24</v>
      </c>
      <c r="I25" s="19" t="s">
        <v>99</v>
      </c>
      <c r="J25" s="23" t="s">
        <v>2</v>
      </c>
      <c r="K25" s="21" t="s">
        <v>26</v>
      </c>
      <c r="L25" s="21">
        <v>39560</v>
      </c>
      <c r="M25" s="22">
        <v>2008</v>
      </c>
      <c r="N25" s="36">
        <v>0</v>
      </c>
      <c r="O25" s="36">
        <v>10</v>
      </c>
      <c r="P25" s="36">
        <v>75</v>
      </c>
      <c r="Q25" s="36">
        <v>198</v>
      </c>
      <c r="R25" s="36">
        <v>312</v>
      </c>
      <c r="S25" s="36">
        <v>467</v>
      </c>
      <c r="T25" s="36">
        <v>594</v>
      </c>
      <c r="U25" s="36">
        <v>797</v>
      </c>
      <c r="V25" s="36">
        <v>1083</v>
      </c>
      <c r="W25" s="36">
        <v>1302.273598553345</v>
      </c>
      <c r="X25" s="36">
        <v>1426.8333333333333</v>
      </c>
      <c r="Y25" s="36">
        <v>1446</v>
      </c>
      <c r="Z25" s="36">
        <v>1711.4461538461537</v>
      </c>
      <c r="AA25" s="36">
        <v>1799</v>
      </c>
      <c r="AB25" s="36">
        <v>1841</v>
      </c>
      <c r="AC25" s="36">
        <v>2032.8465011216952</v>
      </c>
      <c r="AD25" s="36">
        <v>2000.2874516945901</v>
      </c>
      <c r="AE25" s="36">
        <v>1902.2207076465627</v>
      </c>
      <c r="AF25" s="36">
        <v>1749.8686953243284</v>
      </c>
      <c r="AG25" s="36">
        <v>1478.8026535871124</v>
      </c>
      <c r="AH25" s="36">
        <v>1226.08329589909</v>
      </c>
      <c r="AI25" s="36">
        <v>1019.2457625824043</v>
      </c>
      <c r="AJ25" s="36">
        <v>875.30739951875148</v>
      </c>
      <c r="AK25" s="36">
        <v>761.55454703417831</v>
      </c>
      <c r="AL25" s="36">
        <v>496.05528457278297</v>
      </c>
      <c r="AM25" s="36">
        <v>378.07371958088964</v>
      </c>
      <c r="AN25" s="36">
        <v>422.35917519179247</v>
      </c>
      <c r="AO25" s="36">
        <v>617.28754235460497</v>
      </c>
      <c r="AP25" s="36">
        <v>548.55489188739705</v>
      </c>
      <c r="AQ25" s="36"/>
      <c r="AR25" s="36"/>
      <c r="AS25" s="36"/>
      <c r="AT25" s="13"/>
      <c r="AU25" s="10"/>
      <c r="AV25" s="10"/>
    </row>
    <row r="26" spans="1:48" x14ac:dyDescent="0.2">
      <c r="A26" t="s">
        <v>94</v>
      </c>
      <c r="B26" t="s">
        <v>95</v>
      </c>
      <c r="C26" s="5">
        <v>508504399.55000001</v>
      </c>
      <c r="D26" s="18" t="s">
        <v>96</v>
      </c>
      <c r="E26" s="3" t="s">
        <v>96</v>
      </c>
      <c r="F26" s="3" t="s">
        <v>97</v>
      </c>
      <c r="G26" s="4" t="s">
        <v>1130</v>
      </c>
      <c r="H26" s="19" t="s">
        <v>27</v>
      </c>
      <c r="I26" s="19" t="s">
        <v>100</v>
      </c>
      <c r="J26" s="23" t="s">
        <v>2</v>
      </c>
      <c r="K26" s="21" t="s">
        <v>26</v>
      </c>
      <c r="L26" s="21">
        <v>39560</v>
      </c>
      <c r="M26" s="22">
        <v>2008</v>
      </c>
      <c r="N26" s="36">
        <v>0</v>
      </c>
      <c r="O26" s="36">
        <v>8</v>
      </c>
      <c r="P26" s="36">
        <v>70</v>
      </c>
      <c r="Q26" s="36">
        <v>166</v>
      </c>
      <c r="R26" s="36">
        <v>226</v>
      </c>
      <c r="S26" s="36">
        <v>321</v>
      </c>
      <c r="T26" s="36">
        <v>379</v>
      </c>
      <c r="U26" s="36">
        <v>489</v>
      </c>
      <c r="V26" s="36">
        <v>713</v>
      </c>
      <c r="W26" s="36">
        <v>842.03333333333342</v>
      </c>
      <c r="X26" s="36">
        <v>918</v>
      </c>
      <c r="Y26" s="36">
        <v>896</v>
      </c>
      <c r="Z26" s="36">
        <v>1088.0307692307692</v>
      </c>
      <c r="AA26" s="36">
        <v>1174</v>
      </c>
      <c r="AB26" s="36">
        <v>1183</v>
      </c>
      <c r="AC26" s="36">
        <v>1334.4722191487974</v>
      </c>
      <c r="AD26" s="36">
        <v>1286.4518439319195</v>
      </c>
      <c r="AE26" s="36">
        <v>1194.0089138544358</v>
      </c>
      <c r="AF26" s="36">
        <v>1081.0962646096232</v>
      </c>
      <c r="AG26" s="36">
        <v>882.61223061013652</v>
      </c>
      <c r="AH26" s="36">
        <v>721.89543961971469</v>
      </c>
      <c r="AI26" s="36">
        <v>578.11987713137626</v>
      </c>
      <c r="AJ26" s="36">
        <v>490.71830863845457</v>
      </c>
      <c r="AK26" s="36">
        <v>407.90774264815116</v>
      </c>
      <c r="AL26" s="36">
        <v>215.95216318521025</v>
      </c>
      <c r="AM26" s="36">
        <v>193.53430811308215</v>
      </c>
      <c r="AN26" s="36">
        <v>223.97432476554349</v>
      </c>
      <c r="AO26" s="36">
        <v>350.19481158735596</v>
      </c>
      <c r="AP26" s="36">
        <v>308.17143419687403</v>
      </c>
      <c r="AQ26" s="36"/>
      <c r="AR26" s="36"/>
      <c r="AS26" s="36"/>
      <c r="AT26" s="14"/>
      <c r="AU26" s="11"/>
      <c r="AV26" s="11"/>
    </row>
    <row r="27" spans="1:48" x14ac:dyDescent="0.2">
      <c r="A27" s="3" t="s">
        <v>1042</v>
      </c>
      <c r="B27" s="3" t="s">
        <v>1036</v>
      </c>
      <c r="C27" s="7">
        <v>389831480.56</v>
      </c>
      <c r="D27" s="18" t="s">
        <v>101</v>
      </c>
      <c r="E27" s="3" t="s">
        <v>101</v>
      </c>
      <c r="F27" s="3" t="s">
        <v>102</v>
      </c>
      <c r="G27" s="4" t="s">
        <v>103</v>
      </c>
      <c r="H27" s="19" t="s">
        <v>27</v>
      </c>
      <c r="I27" s="19" t="s">
        <v>1048</v>
      </c>
      <c r="J27" s="23" t="s">
        <v>41</v>
      </c>
      <c r="K27" s="21" t="s">
        <v>36</v>
      </c>
      <c r="L27" s="21">
        <v>41242</v>
      </c>
      <c r="M27" s="22">
        <v>2012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15.016999999999999</v>
      </c>
      <c r="U27" s="36">
        <v>25.018000000000001</v>
      </c>
      <c r="V27" s="36">
        <v>33.707142857142856</v>
      </c>
      <c r="W27" s="36">
        <v>130.69059999999999</v>
      </c>
      <c r="X27" s="36">
        <v>348.9411818181818</v>
      </c>
      <c r="Y27" s="36">
        <v>619.26845454545446</v>
      </c>
      <c r="Z27" s="36">
        <v>759.95535833174654</v>
      </c>
      <c r="AA27" s="36">
        <v>741.47964476366997</v>
      </c>
      <c r="AB27" s="36">
        <v>1078.5308545144562</v>
      </c>
      <c r="AC27" s="36">
        <v>1400.2096473804907</v>
      </c>
      <c r="AD27" s="36">
        <v>1636.1500418461817</v>
      </c>
      <c r="AE27" s="36">
        <v>1857.0290247499372</v>
      </c>
      <c r="AF27" s="36">
        <v>2045.4055012434687</v>
      </c>
      <c r="AG27" s="36">
        <v>2195.4819398194913</v>
      </c>
      <c r="AH27" s="36">
        <v>2245.7548333367927</v>
      </c>
      <c r="AI27" s="36">
        <v>2108.7615605770002</v>
      </c>
      <c r="AJ27" s="36">
        <v>2091.1159312739451</v>
      </c>
      <c r="AK27" s="36">
        <v>1740.6836865120042</v>
      </c>
      <c r="AL27" s="36">
        <v>1358.9565611221442</v>
      </c>
      <c r="AM27" s="36">
        <v>966.26961843388312</v>
      </c>
      <c r="AN27" s="36">
        <v>636.4283818571248</v>
      </c>
      <c r="AO27" s="36">
        <v>592.579572544646</v>
      </c>
      <c r="AP27" s="36">
        <v>347.94084626241425</v>
      </c>
      <c r="AQ27" s="36">
        <v>363.71394225717404</v>
      </c>
      <c r="AR27" s="36">
        <v>339.9085324043844</v>
      </c>
      <c r="AS27" s="36">
        <v>328.64513028038863</v>
      </c>
      <c r="AT27" s="14"/>
      <c r="AU27" s="11"/>
      <c r="AV27" s="11"/>
    </row>
    <row r="28" spans="1:48" x14ac:dyDescent="0.2">
      <c r="A28" s="3" t="s">
        <v>1042</v>
      </c>
      <c r="B28" s="3" t="s">
        <v>1036</v>
      </c>
      <c r="C28" s="7">
        <v>389831480.56</v>
      </c>
      <c r="D28" s="18" t="s">
        <v>101</v>
      </c>
      <c r="E28" s="3" t="s">
        <v>101</v>
      </c>
      <c r="F28" s="3" t="s">
        <v>102</v>
      </c>
      <c r="G28" t="s">
        <v>1131</v>
      </c>
      <c r="H28" s="19" t="s">
        <v>104</v>
      </c>
      <c r="I28" s="19" t="s">
        <v>1049</v>
      </c>
      <c r="J28" s="23" t="s">
        <v>41</v>
      </c>
      <c r="K28" s="21" t="s">
        <v>36</v>
      </c>
      <c r="L28" s="21">
        <v>41242</v>
      </c>
      <c r="M28" s="22">
        <v>2012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10.460555516374171</v>
      </c>
      <c r="AB28" s="36">
        <v>45.60469196697742</v>
      </c>
      <c r="AC28" s="36">
        <v>60.325222909370659</v>
      </c>
      <c r="AD28" s="36">
        <v>104.19468208071</v>
      </c>
      <c r="AE28" s="36">
        <v>136.83314243031953</v>
      </c>
      <c r="AF28" s="36">
        <v>157.80504668570546</v>
      </c>
      <c r="AG28" s="36">
        <v>173.20849902653538</v>
      </c>
      <c r="AH28" s="36">
        <v>186.33219069248409</v>
      </c>
      <c r="AI28" s="36">
        <v>191.62379283527977</v>
      </c>
      <c r="AJ28" s="36">
        <v>198.67266382577608</v>
      </c>
      <c r="AK28" s="36">
        <v>159.02927258768878</v>
      </c>
      <c r="AL28" s="36">
        <v>166.3920110043249</v>
      </c>
      <c r="AM28" s="36">
        <v>133.87084459387916</v>
      </c>
      <c r="AN28" s="36">
        <v>51.347938276484371</v>
      </c>
      <c r="AO28" s="36">
        <v>42.849888918889206</v>
      </c>
      <c r="AP28" s="36">
        <v>25.376477526665916</v>
      </c>
      <c r="AQ28" s="36">
        <v>0</v>
      </c>
      <c r="AR28" s="36">
        <v>0</v>
      </c>
      <c r="AS28" s="36">
        <v>0</v>
      </c>
      <c r="AT28" s="14"/>
      <c r="AU28" s="11"/>
      <c r="AV28" s="11"/>
    </row>
    <row r="29" spans="1:48" x14ac:dyDescent="0.2">
      <c r="A29" s="3" t="s">
        <v>1042</v>
      </c>
      <c r="B29" s="3" t="s">
        <v>1036</v>
      </c>
      <c r="C29" s="7">
        <v>389831480.56</v>
      </c>
      <c r="D29" s="18" t="s">
        <v>101</v>
      </c>
      <c r="E29" s="3" t="s">
        <v>101</v>
      </c>
      <c r="F29" s="3" t="s">
        <v>102</v>
      </c>
      <c r="G29" t="s">
        <v>1132</v>
      </c>
      <c r="H29" s="19" t="s">
        <v>105</v>
      </c>
      <c r="I29" s="19" t="s">
        <v>1050</v>
      </c>
      <c r="J29" s="23" t="s">
        <v>41</v>
      </c>
      <c r="K29" s="21" t="s">
        <v>36</v>
      </c>
      <c r="L29" s="21">
        <v>41242</v>
      </c>
      <c r="M29" s="22">
        <v>2012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0.27900000000000003</v>
      </c>
      <c r="V29" s="36">
        <v>6.1515000000000004</v>
      </c>
      <c r="W29" s="36">
        <v>6.2288668549548936</v>
      </c>
      <c r="X29" s="36">
        <v>50.224051312633065</v>
      </c>
      <c r="Y29" s="36">
        <v>154.77257821517517</v>
      </c>
      <c r="Z29" s="36">
        <v>239.66453018045513</v>
      </c>
      <c r="AA29" s="36">
        <v>287.36613865924289</v>
      </c>
      <c r="AB29" s="36">
        <v>387.09549961988631</v>
      </c>
      <c r="AC29" s="36">
        <v>443.12093043068165</v>
      </c>
      <c r="AD29" s="36">
        <v>534.02945650237723</v>
      </c>
      <c r="AE29" s="36">
        <v>599.55503083704491</v>
      </c>
      <c r="AF29" s="36">
        <v>660.77324330539943</v>
      </c>
      <c r="AG29" s="36">
        <v>704.82902159638979</v>
      </c>
      <c r="AH29" s="36">
        <v>747.81196119866195</v>
      </c>
      <c r="AI29" s="36">
        <v>778.89735207339231</v>
      </c>
      <c r="AJ29" s="36">
        <v>773.62814945741763</v>
      </c>
      <c r="AK29" s="36">
        <v>595.29339065142472</v>
      </c>
      <c r="AL29" s="36">
        <v>519.8417757109172</v>
      </c>
      <c r="AM29" s="36">
        <v>332.09220732026057</v>
      </c>
      <c r="AN29" s="36">
        <v>224.30756225736394</v>
      </c>
      <c r="AO29" s="36">
        <v>268.65325376829395</v>
      </c>
      <c r="AP29" s="36">
        <v>72.64095781277571</v>
      </c>
      <c r="AQ29" s="36">
        <v>0</v>
      </c>
      <c r="AR29" s="36">
        <v>0</v>
      </c>
      <c r="AS29" s="36">
        <v>0</v>
      </c>
      <c r="AT29" s="14"/>
      <c r="AU29" s="11"/>
      <c r="AV29" s="11"/>
    </row>
    <row r="30" spans="1:48" x14ac:dyDescent="0.2">
      <c r="A30" s="3" t="s">
        <v>106</v>
      </c>
      <c r="B30" s="3" t="s">
        <v>107</v>
      </c>
      <c r="C30" s="7">
        <v>727824925.24000013</v>
      </c>
      <c r="D30" s="18" t="s">
        <v>108</v>
      </c>
      <c r="E30" s="3" t="s">
        <v>46</v>
      </c>
      <c r="F30" s="3" t="s">
        <v>109</v>
      </c>
      <c r="G30" s="4" t="s">
        <v>1133</v>
      </c>
      <c r="H30" s="19" t="s">
        <v>24</v>
      </c>
      <c r="I30" s="19" t="s">
        <v>110</v>
      </c>
      <c r="J30" s="23" t="s">
        <v>41</v>
      </c>
      <c r="K30" s="21" t="s">
        <v>26</v>
      </c>
      <c r="L30" s="21">
        <v>42025</v>
      </c>
      <c r="M30" s="22">
        <v>2015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259.66666666666663</v>
      </c>
      <c r="W30" s="36">
        <v>1127.9222222222222</v>
      </c>
      <c r="X30" s="36">
        <v>2071</v>
      </c>
      <c r="Y30" s="36">
        <v>2837</v>
      </c>
      <c r="Z30" s="36">
        <v>3551</v>
      </c>
      <c r="AA30" s="36">
        <v>3995</v>
      </c>
      <c r="AB30" s="36">
        <v>4718</v>
      </c>
      <c r="AC30" s="36">
        <v>4788.0333333333328</v>
      </c>
      <c r="AD30" s="36">
        <v>5049.2092159942886</v>
      </c>
      <c r="AE30" s="36">
        <v>5412.564260334917</v>
      </c>
      <c r="AF30" s="36">
        <v>5754.4254102489467</v>
      </c>
      <c r="AG30" s="36">
        <v>6018.2151196381656</v>
      </c>
      <c r="AH30" s="36">
        <v>6256.4315233580473</v>
      </c>
      <c r="AI30" s="36">
        <v>6463.8957736818738</v>
      </c>
      <c r="AJ30" s="36">
        <v>5900.9287043182358</v>
      </c>
      <c r="AK30" s="36">
        <v>4542.3193063952731</v>
      </c>
      <c r="AL30" s="36">
        <v>3519.517120735899</v>
      </c>
      <c r="AM30" s="36">
        <v>2170.3195109762974</v>
      </c>
      <c r="AN30" s="36">
        <v>1679.3460544069171</v>
      </c>
      <c r="AO30" s="36">
        <v>1411.6658892022149</v>
      </c>
      <c r="AP30" s="36">
        <v>1607.8665277630701</v>
      </c>
      <c r="AQ30" s="36"/>
      <c r="AR30" s="36"/>
      <c r="AS30" s="36"/>
      <c r="AT30" s="12"/>
    </row>
    <row r="31" spans="1:48" x14ac:dyDescent="0.2">
      <c r="A31" s="3" t="s">
        <v>106</v>
      </c>
      <c r="B31" s="3" t="s">
        <v>107</v>
      </c>
      <c r="C31" s="7">
        <v>727824925.24000013</v>
      </c>
      <c r="D31" s="18" t="s">
        <v>108</v>
      </c>
      <c r="E31" s="3" t="s">
        <v>46</v>
      </c>
      <c r="F31" s="3" t="s">
        <v>109</v>
      </c>
      <c r="G31" s="4" t="s">
        <v>1134</v>
      </c>
      <c r="H31" s="19" t="s">
        <v>27</v>
      </c>
      <c r="I31" s="19" t="s">
        <v>111</v>
      </c>
      <c r="J31" s="23" t="s">
        <v>41</v>
      </c>
      <c r="K31" s="21" t="s">
        <v>26</v>
      </c>
      <c r="L31" s="21">
        <v>42025</v>
      </c>
      <c r="M31" s="22">
        <v>2015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208.76888888888891</v>
      </c>
      <c r="W31" s="36">
        <v>765</v>
      </c>
      <c r="X31" s="36">
        <v>1275</v>
      </c>
      <c r="Y31" s="36">
        <v>1674</v>
      </c>
      <c r="Z31" s="36">
        <v>2220</v>
      </c>
      <c r="AA31" s="36">
        <v>2516</v>
      </c>
      <c r="AB31" s="36">
        <v>2883</v>
      </c>
      <c r="AC31" s="36">
        <v>2770.0166666666664</v>
      </c>
      <c r="AD31" s="36">
        <v>2783.8009999999999</v>
      </c>
      <c r="AE31" s="36">
        <v>2921.0323916666666</v>
      </c>
      <c r="AF31" s="36">
        <v>3054.3613887500001</v>
      </c>
      <c r="AG31" s="36">
        <v>3168.2291416916664</v>
      </c>
      <c r="AH31" s="36">
        <v>3275.2164552924587</v>
      </c>
      <c r="AI31" s="36">
        <v>3379.5769331769638</v>
      </c>
      <c r="AJ31" s="36">
        <v>2926.8870574211332</v>
      </c>
      <c r="AK31" s="36">
        <v>2077.1580839925778</v>
      </c>
      <c r="AL31" s="36">
        <v>1581.0385065782086</v>
      </c>
      <c r="AM31" s="36">
        <v>905.32912923488379</v>
      </c>
      <c r="AN31" s="36">
        <v>619.64345233410768</v>
      </c>
      <c r="AO31" s="36">
        <v>495.08399603807635</v>
      </c>
      <c r="AP31" s="36">
        <v>500.87904693336498</v>
      </c>
      <c r="AQ31" s="36"/>
      <c r="AR31" s="36"/>
      <c r="AS31" s="36"/>
      <c r="AT31" s="13"/>
      <c r="AU31" s="10"/>
      <c r="AV31" s="10"/>
    </row>
    <row r="32" spans="1:48" x14ac:dyDescent="0.2">
      <c r="A32" t="s">
        <v>112</v>
      </c>
      <c r="B32" t="s">
        <v>113</v>
      </c>
      <c r="C32" s="5">
        <v>837400701.64999998</v>
      </c>
      <c r="D32" s="18" t="s">
        <v>114</v>
      </c>
      <c r="E32" s="3" t="s">
        <v>115</v>
      </c>
      <c r="F32" s="3" t="s">
        <v>115</v>
      </c>
      <c r="G32" s="4" t="s">
        <v>1135</v>
      </c>
      <c r="H32" s="19" t="s">
        <v>24</v>
      </c>
      <c r="I32" s="19" t="s">
        <v>116</v>
      </c>
      <c r="J32" s="23" t="s">
        <v>41</v>
      </c>
      <c r="K32" s="21" t="s">
        <v>26</v>
      </c>
      <c r="L32" s="21">
        <v>42324</v>
      </c>
      <c r="M32" s="22">
        <v>2015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20.116666666666667</v>
      </c>
      <c r="W32" s="36">
        <v>533.33333333333337</v>
      </c>
      <c r="X32" s="36">
        <v>1241.375</v>
      </c>
      <c r="Y32" s="36">
        <v>2025</v>
      </c>
      <c r="Z32" s="36">
        <v>2997.1846153846154</v>
      </c>
      <c r="AA32" s="36">
        <v>4189.8876923076923</v>
      </c>
      <c r="AB32" s="36">
        <v>6022.9750000000004</v>
      </c>
      <c r="AC32" s="36">
        <v>7976.9685454545452</v>
      </c>
      <c r="AD32" s="36">
        <v>9977.76549868443</v>
      </c>
      <c r="AE32" s="36">
        <v>11895.913817360901</v>
      </c>
      <c r="AF32" s="36">
        <v>13404.850081605098</v>
      </c>
      <c r="AG32" s="36">
        <v>14572.737611908649</v>
      </c>
      <c r="AH32" s="36">
        <v>15476.705772965521</v>
      </c>
      <c r="AI32" s="36">
        <v>16370.156154323642</v>
      </c>
      <c r="AJ32" s="36">
        <v>16276.892326249717</v>
      </c>
      <c r="AK32" s="36">
        <v>15854.44606071495</v>
      </c>
      <c r="AL32" s="36">
        <v>13544.673198035591</v>
      </c>
      <c r="AM32" s="36">
        <v>12440.533679459773</v>
      </c>
      <c r="AN32" s="36">
        <v>9543.1219645117126</v>
      </c>
      <c r="AO32" s="36">
        <v>13838.881645293899</v>
      </c>
      <c r="AP32" s="36">
        <v>14424.481086219001</v>
      </c>
      <c r="AQ32" s="36">
        <v>15034.9464926614</v>
      </c>
      <c r="AR32" s="36">
        <v>12027.957194129101</v>
      </c>
      <c r="AS32" s="36">
        <v>7216.7743164774502</v>
      </c>
      <c r="AT32" s="13"/>
      <c r="AU32" s="10"/>
      <c r="AV32" s="10"/>
    </row>
    <row r="33" spans="1:48" x14ac:dyDescent="0.2">
      <c r="A33" t="s">
        <v>112</v>
      </c>
      <c r="B33" t="s">
        <v>113</v>
      </c>
      <c r="C33" s="5">
        <v>837400701.64999998</v>
      </c>
      <c r="D33" s="18" t="s">
        <v>114</v>
      </c>
      <c r="E33" s="3" t="s">
        <v>115</v>
      </c>
      <c r="F33" s="3" t="s">
        <v>115</v>
      </c>
      <c r="G33" s="4" t="s">
        <v>1136</v>
      </c>
      <c r="H33" s="19" t="s">
        <v>27</v>
      </c>
      <c r="I33" s="19" t="s">
        <v>117</v>
      </c>
      <c r="J33" s="23" t="s">
        <v>41</v>
      </c>
      <c r="K33" s="21" t="s">
        <v>26</v>
      </c>
      <c r="L33" s="21">
        <v>42324</v>
      </c>
      <c r="M33" s="22">
        <v>2015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20.116666666666667</v>
      </c>
      <c r="W33" s="36">
        <v>440.77777777777777</v>
      </c>
      <c r="X33" s="36">
        <v>883.08333333333337</v>
      </c>
      <c r="Y33" s="36">
        <v>1203</v>
      </c>
      <c r="Z33" s="36">
        <v>1567.0538461538461</v>
      </c>
      <c r="AA33" s="36">
        <v>2231.8838461538462</v>
      </c>
      <c r="AB33" s="36">
        <v>3168.9666666666667</v>
      </c>
      <c r="AC33" s="36">
        <v>4209.8818181818178</v>
      </c>
      <c r="AD33" s="36">
        <v>5268.1566168662475</v>
      </c>
      <c r="AE33" s="36">
        <v>6321.8605287755399</v>
      </c>
      <c r="AF33" s="36">
        <v>6960.3184995752235</v>
      </c>
      <c r="AG33" s="36">
        <v>7534.687908114136</v>
      </c>
      <c r="AH33" s="36">
        <v>7973.1707501263136</v>
      </c>
      <c r="AI33" s="36">
        <v>8405.2031274823639</v>
      </c>
      <c r="AJ33" s="36">
        <v>7975.8089658507934</v>
      </c>
      <c r="AK33" s="36">
        <v>7404.6623680009479</v>
      </c>
      <c r="AL33" s="36">
        <v>6074.5542191799104</v>
      </c>
      <c r="AM33" s="36">
        <v>5810.3990332426574</v>
      </c>
      <c r="AN33" s="36">
        <v>4605.8784616012535</v>
      </c>
      <c r="AO33" s="36">
        <v>7430.0466226058197</v>
      </c>
      <c r="AP33" s="36">
        <v>7727.2484875100499</v>
      </c>
      <c r="AQ33" s="36">
        <v>8036.3384270104507</v>
      </c>
      <c r="AR33" s="36">
        <v>6429.0707416083605</v>
      </c>
      <c r="AS33" s="36">
        <v>3857.4424449650201</v>
      </c>
      <c r="AT33" s="13"/>
      <c r="AU33" s="10"/>
      <c r="AV33" s="10"/>
    </row>
    <row r="34" spans="1:48" x14ac:dyDescent="0.2">
      <c r="A34" s="24" t="s">
        <v>118</v>
      </c>
      <c r="B34" s="24" t="s">
        <v>119</v>
      </c>
      <c r="C34" s="6">
        <v>480146969.85000002</v>
      </c>
      <c r="D34" s="25" t="s">
        <v>120</v>
      </c>
      <c r="E34" s="24" t="s">
        <v>57</v>
      </c>
      <c r="F34" s="24" t="s">
        <v>121</v>
      </c>
      <c r="G34" s="26" t="s">
        <v>122</v>
      </c>
      <c r="H34" s="23" t="s">
        <v>123</v>
      </c>
      <c r="I34" s="23" t="s">
        <v>124</v>
      </c>
      <c r="J34" s="23" t="s">
        <v>41</v>
      </c>
      <c r="K34" s="27" t="s">
        <v>26</v>
      </c>
      <c r="L34" s="27">
        <v>42822</v>
      </c>
      <c r="M34" s="28">
        <v>2017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2.5059999999999998</v>
      </c>
      <c r="Y34" s="36">
        <v>145.50049603593388</v>
      </c>
      <c r="Z34" s="36">
        <v>444.39144938234119</v>
      </c>
      <c r="AA34" s="36">
        <v>823.80512579782521</v>
      </c>
      <c r="AB34" s="36">
        <v>1486.850865145597</v>
      </c>
      <c r="AC34" s="36">
        <v>2032.5230091667506</v>
      </c>
      <c r="AD34" s="36">
        <v>2556.8261071214033</v>
      </c>
      <c r="AE34" s="36">
        <v>3026.3772789822656</v>
      </c>
      <c r="AF34" s="36">
        <v>3453.3633794734778</v>
      </c>
      <c r="AG34" s="36">
        <v>3797.7771764174131</v>
      </c>
      <c r="AH34" s="36">
        <v>4164.1932023890831</v>
      </c>
      <c r="AI34" s="36">
        <v>4396.026754401837</v>
      </c>
      <c r="AJ34" s="36">
        <v>4507.9303995647324</v>
      </c>
      <c r="AK34" s="36">
        <v>4466.1134092754191</v>
      </c>
      <c r="AL34" s="36">
        <v>4364.7696673860682</v>
      </c>
      <c r="AM34" s="36">
        <v>3998.5399516626198</v>
      </c>
      <c r="AN34" s="36">
        <v>1739.7862129873308</v>
      </c>
      <c r="AO34" s="36">
        <v>1528.210979923012</v>
      </c>
      <c r="AP34" s="36">
        <v>2509.5785777762799</v>
      </c>
      <c r="AQ34" s="36">
        <v>2230.73651357892</v>
      </c>
      <c r="AR34" s="36">
        <v>1951.89444938155</v>
      </c>
      <c r="AS34" s="36">
        <v>1673.0523851841901</v>
      </c>
      <c r="AT34" s="13"/>
      <c r="AU34" s="10"/>
      <c r="AV34" s="10"/>
    </row>
    <row r="35" spans="1:48" x14ac:dyDescent="0.2">
      <c r="A35" s="24" t="s">
        <v>118</v>
      </c>
      <c r="B35" s="24" t="s">
        <v>119</v>
      </c>
      <c r="C35" s="6">
        <v>480146969.85000002</v>
      </c>
      <c r="D35" s="25" t="s">
        <v>120</v>
      </c>
      <c r="E35" s="24" t="s">
        <v>57</v>
      </c>
      <c r="F35" s="24" t="s">
        <v>121</v>
      </c>
      <c r="G35" s="26" t="s">
        <v>125</v>
      </c>
      <c r="H35" s="23" t="s">
        <v>27</v>
      </c>
      <c r="I35" s="23" t="s">
        <v>126</v>
      </c>
      <c r="J35" s="23" t="s">
        <v>41</v>
      </c>
      <c r="K35" s="27" t="s">
        <v>26</v>
      </c>
      <c r="L35" s="27">
        <v>42822</v>
      </c>
      <c r="M35" s="28">
        <v>2017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254.11779999999999</v>
      </c>
      <c r="Y35" s="36">
        <v>777.10242706203712</v>
      </c>
      <c r="Z35" s="36">
        <v>1869.1744341776616</v>
      </c>
      <c r="AA35" s="36">
        <v>3226.1548306937593</v>
      </c>
      <c r="AB35" s="36">
        <v>4717.3849175909872</v>
      </c>
      <c r="AC35" s="36">
        <v>6625.256098467039</v>
      </c>
      <c r="AD35" s="36">
        <v>8106.5793393827362</v>
      </c>
      <c r="AE35" s="36">
        <v>9022.3320722954195</v>
      </c>
      <c r="AF35" s="36">
        <v>9958.3854803966078</v>
      </c>
      <c r="AG35" s="36">
        <v>10778.421495665989</v>
      </c>
      <c r="AH35" s="36">
        <v>11417.717895504868</v>
      </c>
      <c r="AI35" s="36">
        <v>11965.336924378409</v>
      </c>
      <c r="AJ35" s="36">
        <v>12218.638819157324</v>
      </c>
      <c r="AK35" s="36">
        <v>12295.578563105593</v>
      </c>
      <c r="AL35" s="36">
        <v>11603.928933622228</v>
      </c>
      <c r="AM35" s="36">
        <v>11156.03088505561</v>
      </c>
      <c r="AN35" s="36">
        <v>7938.8100288736359</v>
      </c>
      <c r="AO35" s="36">
        <v>6391.9309911663195</v>
      </c>
      <c r="AP35" s="36">
        <v>8264.6372754595704</v>
      </c>
      <c r="AQ35" s="36">
        <v>6044.7516716758801</v>
      </c>
      <c r="AR35" s="36">
        <v>5495.2287924326201</v>
      </c>
      <c r="AS35" s="36">
        <v>3846.6601547028299</v>
      </c>
      <c r="AT35" s="13"/>
      <c r="AU35" s="10"/>
      <c r="AV35" s="10"/>
    </row>
    <row r="36" spans="1:48" x14ac:dyDescent="0.2">
      <c r="A36" s="3" t="s">
        <v>118</v>
      </c>
      <c r="B36" s="3" t="s">
        <v>119</v>
      </c>
      <c r="C36" s="7">
        <v>480146969.85000002</v>
      </c>
      <c r="D36" s="18" t="s">
        <v>120</v>
      </c>
      <c r="E36" s="3" t="s">
        <v>127</v>
      </c>
      <c r="F36" s="3" t="s">
        <v>58</v>
      </c>
      <c r="G36" t="s">
        <v>118</v>
      </c>
      <c r="H36" s="19" t="s">
        <v>24</v>
      </c>
      <c r="I36" s="19" t="s">
        <v>128</v>
      </c>
      <c r="J36" s="23" t="s">
        <v>2</v>
      </c>
      <c r="K36" s="21" t="s">
        <v>26</v>
      </c>
      <c r="L36" s="21">
        <v>42822</v>
      </c>
      <c r="M36" s="22">
        <v>2017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219</v>
      </c>
      <c r="Y36" s="36">
        <v>787.57025452009759</v>
      </c>
      <c r="Z36" s="36">
        <v>2074</v>
      </c>
      <c r="AA36" s="36">
        <v>3537.217750257998</v>
      </c>
      <c r="AB36" s="36">
        <v>5249</v>
      </c>
      <c r="AC36" s="36">
        <v>8293</v>
      </c>
      <c r="AD36" s="36">
        <v>10399.808775217278</v>
      </c>
      <c r="AE36" s="36">
        <v>12027.980402078545</v>
      </c>
      <c r="AF36" s="36">
        <v>13466.618909217023</v>
      </c>
      <c r="AG36" s="36">
        <v>14666.922540719706</v>
      </c>
      <c r="AH36" s="36">
        <v>15724.796039633593</v>
      </c>
      <c r="AI36" s="36">
        <v>16517.416716018593</v>
      </c>
      <c r="AJ36" s="36">
        <v>16935.590254210267</v>
      </c>
      <c r="AK36" s="36">
        <v>17511.786863637684</v>
      </c>
      <c r="AL36" s="36">
        <v>17571.906179486439</v>
      </c>
      <c r="AM36" s="36">
        <v>14237.3864470397</v>
      </c>
      <c r="AN36" s="36">
        <v>8383.129561418471</v>
      </c>
      <c r="AO36" s="36">
        <v>5570.5882252244801</v>
      </c>
      <c r="AP36" s="36">
        <v>3763.4789146170201</v>
      </c>
      <c r="AQ36" s="36"/>
      <c r="AR36" s="36"/>
      <c r="AS36" s="36"/>
      <c r="AT36" s="12"/>
    </row>
    <row r="37" spans="1:48" x14ac:dyDescent="0.2">
      <c r="A37" s="3" t="s">
        <v>118</v>
      </c>
      <c r="B37" s="3" t="s">
        <v>119</v>
      </c>
      <c r="C37" s="7">
        <v>480146969.85000002</v>
      </c>
      <c r="D37" s="18" t="s">
        <v>120</v>
      </c>
      <c r="E37" s="3" t="s">
        <v>127</v>
      </c>
      <c r="F37" s="3" t="s">
        <v>58</v>
      </c>
      <c r="G37" t="s">
        <v>1137</v>
      </c>
      <c r="H37" s="19" t="s">
        <v>27</v>
      </c>
      <c r="I37" s="19" t="s">
        <v>129</v>
      </c>
      <c r="J37" s="23" t="s">
        <v>2</v>
      </c>
      <c r="K37" s="21" t="s">
        <v>26</v>
      </c>
      <c r="L37" s="21">
        <v>42822</v>
      </c>
      <c r="M37" s="22">
        <v>2017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216.07692307692307</v>
      </c>
      <c r="Y37" s="36">
        <v>660</v>
      </c>
      <c r="Z37" s="36">
        <v>1669</v>
      </c>
      <c r="AA37" s="36">
        <v>2808</v>
      </c>
      <c r="AB37" s="36">
        <v>3971</v>
      </c>
      <c r="AC37" s="36">
        <v>6346</v>
      </c>
      <c r="AD37" s="36">
        <v>7923.4978262508057</v>
      </c>
      <c r="AE37" s="36">
        <v>9045.3553163552497</v>
      </c>
      <c r="AF37" s="36">
        <v>10033.307046244519</v>
      </c>
      <c r="AG37" s="36">
        <v>10839.417458870323</v>
      </c>
      <c r="AH37" s="36">
        <v>11583.22486888495</v>
      </c>
      <c r="AI37" s="36">
        <v>11926.472405128085</v>
      </c>
      <c r="AJ37" s="36">
        <v>12365.08683120095</v>
      </c>
      <c r="AK37" s="36">
        <v>12723.581857255267</v>
      </c>
      <c r="AL37" s="36">
        <v>12878.9730341053</v>
      </c>
      <c r="AM37" s="36">
        <v>10028.479199970177</v>
      </c>
      <c r="AN37" s="36">
        <v>5623.4862833055804</v>
      </c>
      <c r="AO37" s="36">
        <v>3374.0917699833499</v>
      </c>
      <c r="AP37" s="36">
        <v>2024.4550619900101</v>
      </c>
      <c r="AQ37" s="36"/>
      <c r="AR37" s="36"/>
      <c r="AS37" s="36"/>
      <c r="AT37" s="12"/>
    </row>
    <row r="38" spans="1:48" x14ac:dyDescent="0.2">
      <c r="A38" s="3" t="s">
        <v>130</v>
      </c>
      <c r="B38" s="3" t="s">
        <v>131</v>
      </c>
      <c r="C38" s="7">
        <v>9936069813.7000008</v>
      </c>
      <c r="D38" s="18" t="s">
        <v>1037</v>
      </c>
      <c r="E38" t="s">
        <v>132</v>
      </c>
      <c r="F38" s="3" t="s">
        <v>133</v>
      </c>
      <c r="G38" s="4" t="s">
        <v>1138</v>
      </c>
      <c r="H38" s="19" t="s">
        <v>34</v>
      </c>
      <c r="I38" s="19" t="s">
        <v>134</v>
      </c>
      <c r="J38" s="23" t="s">
        <v>41</v>
      </c>
      <c r="K38" s="21" t="s">
        <v>36</v>
      </c>
      <c r="L38" s="21">
        <v>41271</v>
      </c>
      <c r="M38" s="22">
        <v>2012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146</v>
      </c>
      <c r="U38" s="36">
        <v>772.5</v>
      </c>
      <c r="V38" s="36">
        <v>1860</v>
      </c>
      <c r="W38" s="36">
        <v>3343</v>
      </c>
      <c r="X38" s="36">
        <v>4872</v>
      </c>
      <c r="Y38" s="36">
        <v>6438</v>
      </c>
      <c r="Z38" s="36">
        <v>7929</v>
      </c>
      <c r="AA38" s="36">
        <v>9166.4117647058829</v>
      </c>
      <c r="AB38" s="36">
        <v>10762</v>
      </c>
      <c r="AC38" s="36">
        <v>11789</v>
      </c>
      <c r="AD38" s="36">
        <v>12769.733728085825</v>
      </c>
      <c r="AE38" s="36">
        <v>13477.03827595445</v>
      </c>
      <c r="AF38" s="36">
        <v>14104.415361027675</v>
      </c>
      <c r="AG38" s="36">
        <v>13349.195599304532</v>
      </c>
      <c r="AH38" s="36">
        <v>11707.442268977595</v>
      </c>
      <c r="AI38" s="36">
        <v>6697.753918673201</v>
      </c>
      <c r="AJ38" s="36">
        <v>3310.0866412433743</v>
      </c>
      <c r="AK38" s="36">
        <v>2217.7841138818999</v>
      </c>
      <c r="AL38" s="36">
        <v>1192.9067649050207</v>
      </c>
      <c r="AM38" s="36">
        <v>1105.4866111171009</v>
      </c>
      <c r="AN38" s="36">
        <v>897.75868436471274</v>
      </c>
      <c r="AO38" s="36">
        <v>1026.4272209856415</v>
      </c>
      <c r="AP38" s="36">
        <v>989.87021961536641</v>
      </c>
      <c r="AQ38" s="36">
        <v>840.22300396000298</v>
      </c>
      <c r="AR38" s="36">
        <v>840.22300396000298</v>
      </c>
      <c r="AS38" s="36">
        <v>840.22300396000298</v>
      </c>
      <c r="AT38" s="12"/>
    </row>
    <row r="39" spans="1:48" x14ac:dyDescent="0.2">
      <c r="A39" s="3" t="s">
        <v>130</v>
      </c>
      <c r="B39" s="3" t="s">
        <v>131</v>
      </c>
      <c r="C39" s="7">
        <v>9936069813.7000008</v>
      </c>
      <c r="D39" s="18" t="s">
        <v>1037</v>
      </c>
      <c r="E39" t="s">
        <v>132</v>
      </c>
      <c r="F39" s="3" t="s">
        <v>133</v>
      </c>
      <c r="G39" s="4" t="s">
        <v>1139</v>
      </c>
      <c r="H39" s="19" t="s">
        <v>135</v>
      </c>
      <c r="I39" s="19" t="s">
        <v>136</v>
      </c>
      <c r="J39" s="23" t="s">
        <v>41</v>
      </c>
      <c r="K39" s="21" t="s">
        <v>36</v>
      </c>
      <c r="L39" s="21">
        <v>41271</v>
      </c>
      <c r="M39" s="22">
        <v>2012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97</v>
      </c>
      <c r="U39" s="36">
        <v>404</v>
      </c>
      <c r="V39" s="36">
        <v>1023</v>
      </c>
      <c r="W39" s="36">
        <v>1963</v>
      </c>
      <c r="X39" s="36">
        <v>2887</v>
      </c>
      <c r="Y39" s="36">
        <v>3760</v>
      </c>
      <c r="Z39" s="36">
        <v>4755</v>
      </c>
      <c r="AA39" s="36">
        <v>5485</v>
      </c>
      <c r="AB39" s="36">
        <v>6456</v>
      </c>
      <c r="AC39" s="36">
        <v>7785.9612046540224</v>
      </c>
      <c r="AD39" s="36">
        <v>8836.4012527029117</v>
      </c>
      <c r="AE39" s="36">
        <v>9503.9042217509395</v>
      </c>
      <c r="AF39" s="36">
        <v>10124.566337871358</v>
      </c>
      <c r="AG39" s="36">
        <v>10135.836009367426</v>
      </c>
      <c r="AH39" s="36">
        <v>10025.447233355259</v>
      </c>
      <c r="AI39" s="36">
        <v>5609.5628754897807</v>
      </c>
      <c r="AJ39" s="36">
        <v>2481.5210397674546</v>
      </c>
      <c r="AK39" s="36">
        <v>1553.8272943659458</v>
      </c>
      <c r="AL39" s="36">
        <v>562.85798836522599</v>
      </c>
      <c r="AM39" s="36">
        <v>372.19413106452208</v>
      </c>
      <c r="AN39" s="36">
        <v>309.36694146192099</v>
      </c>
      <c r="AO39" s="36">
        <v>382.46896761157149</v>
      </c>
      <c r="AP39" s="36">
        <v>382.46650504952152</v>
      </c>
      <c r="AQ39" s="36">
        <v>764.93246286304293</v>
      </c>
      <c r="AR39" s="36">
        <v>764.93246286304293</v>
      </c>
      <c r="AS39" s="36">
        <v>764.93246286304293</v>
      </c>
      <c r="AT39" s="12"/>
    </row>
    <row r="40" spans="1:48" x14ac:dyDescent="0.2">
      <c r="A40" s="3" t="s">
        <v>130</v>
      </c>
      <c r="B40" s="3" t="s">
        <v>131</v>
      </c>
      <c r="C40" s="7">
        <v>9936069813.7000008</v>
      </c>
      <c r="D40" s="18" t="s">
        <v>1037</v>
      </c>
      <c r="E40" t="s">
        <v>132</v>
      </c>
      <c r="F40" s="3" t="s">
        <v>137</v>
      </c>
      <c r="G40" s="4" t="s">
        <v>1140</v>
      </c>
      <c r="H40" s="19" t="s">
        <v>138</v>
      </c>
      <c r="I40" s="19" t="s">
        <v>139</v>
      </c>
      <c r="J40" s="23" t="s">
        <v>41</v>
      </c>
      <c r="K40" s="21" t="s">
        <v>36</v>
      </c>
      <c r="L40" s="21">
        <v>41271</v>
      </c>
      <c r="M40" s="22">
        <v>2012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1964.2254</v>
      </c>
      <c r="U40" s="36">
        <v>802.54157844325107</v>
      </c>
      <c r="V40" s="36">
        <v>1225.0583274327732</v>
      </c>
      <c r="W40" s="36">
        <v>1631.6144382292182</v>
      </c>
      <c r="X40" s="36">
        <v>2522.4914734556678</v>
      </c>
      <c r="Y40" s="36">
        <v>3434.584275639701</v>
      </c>
      <c r="Z40" s="36">
        <v>4220.2166666666662</v>
      </c>
      <c r="AA40" s="36">
        <v>4948.363636363636</v>
      </c>
      <c r="AB40" s="36">
        <v>5970.1357142857141</v>
      </c>
      <c r="AC40" s="36">
        <v>6479.9818181818182</v>
      </c>
      <c r="AD40" s="36">
        <v>6997.5494515960972</v>
      </c>
      <c r="AE40" s="36">
        <v>7494.3526289053307</v>
      </c>
      <c r="AF40" s="36">
        <v>7891.9173318285129</v>
      </c>
      <c r="AG40" s="36">
        <v>7054.1421239383453</v>
      </c>
      <c r="AH40" s="36">
        <v>6208.4244856358282</v>
      </c>
      <c r="AI40" s="36">
        <v>3650.939344286061</v>
      </c>
      <c r="AJ40" s="36">
        <v>1985.0749231180491</v>
      </c>
      <c r="AK40" s="36">
        <v>1442.0525436340104</v>
      </c>
      <c r="AL40" s="36">
        <v>1197.3561729021433</v>
      </c>
      <c r="AM40" s="36">
        <v>968.61818487955532</v>
      </c>
      <c r="AN40" s="36">
        <v>1355.6499397421387</v>
      </c>
      <c r="AO40" s="36">
        <v>1324.5136800614046</v>
      </c>
      <c r="AP40" s="36">
        <v>1605.6268966382506</v>
      </c>
      <c r="AQ40" s="36"/>
      <c r="AR40" s="36"/>
      <c r="AS40" s="36"/>
      <c r="AT40" s="13"/>
      <c r="AU40" s="10"/>
      <c r="AV40" s="10"/>
    </row>
    <row r="41" spans="1:48" x14ac:dyDescent="0.2">
      <c r="A41" s="3" t="s">
        <v>130</v>
      </c>
      <c r="B41" s="3" t="s">
        <v>131</v>
      </c>
      <c r="C41" s="7">
        <v>9936069813.7000008</v>
      </c>
      <c r="D41" s="18" t="s">
        <v>1037</v>
      </c>
      <c r="E41" t="s">
        <v>132</v>
      </c>
      <c r="F41" s="3" t="s">
        <v>137</v>
      </c>
      <c r="G41" s="4" t="s">
        <v>1141</v>
      </c>
      <c r="H41" s="19" t="s">
        <v>42</v>
      </c>
      <c r="I41" s="19" t="s">
        <v>140</v>
      </c>
      <c r="J41" s="23" t="s">
        <v>41</v>
      </c>
      <c r="K41" s="21" t="s">
        <v>36</v>
      </c>
      <c r="L41" s="21">
        <v>41271</v>
      </c>
      <c r="M41" s="22">
        <v>2012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1692.8159338624339</v>
      </c>
      <c r="U41" s="36">
        <v>577.03777802497484</v>
      </c>
      <c r="V41" s="36">
        <v>824.66156871428575</v>
      </c>
      <c r="W41" s="36">
        <v>968.37289277777779</v>
      </c>
      <c r="X41" s="36">
        <v>1417.9727272727273</v>
      </c>
      <c r="Y41" s="36">
        <v>1849.6881578461537</v>
      </c>
      <c r="Z41" s="36">
        <v>2342.9333333333334</v>
      </c>
      <c r="AA41" s="36">
        <v>2688.0318181818179</v>
      </c>
      <c r="AB41" s="36">
        <v>3160.9357142857143</v>
      </c>
      <c r="AC41" s="36">
        <v>3822.0863636363633</v>
      </c>
      <c r="AD41" s="36">
        <v>4268.7381965576433</v>
      </c>
      <c r="AE41" s="36">
        <v>4621.4414112281211</v>
      </c>
      <c r="AF41" s="36">
        <v>4902.4967322552811</v>
      </c>
      <c r="AG41" s="36">
        <v>4902.4396167116856</v>
      </c>
      <c r="AH41" s="36">
        <v>4847.6532136629685</v>
      </c>
      <c r="AI41" s="36">
        <v>2633.3529695023567</v>
      </c>
      <c r="AJ41" s="36">
        <v>1200.6247040254555</v>
      </c>
      <c r="AK41" s="36">
        <v>801.80611815802979</v>
      </c>
      <c r="AL41" s="36">
        <v>480.04659851511002</v>
      </c>
      <c r="AM41" s="36">
        <v>381.69173054407014</v>
      </c>
      <c r="AN41" s="36">
        <v>554.18533264120867</v>
      </c>
      <c r="AO41" s="36">
        <v>406.10049353093399</v>
      </c>
      <c r="AP41" s="36">
        <v>500.70872981960099</v>
      </c>
      <c r="AQ41" s="36"/>
      <c r="AR41" s="36"/>
      <c r="AS41" s="36"/>
      <c r="AT41" s="13"/>
      <c r="AU41" s="10"/>
      <c r="AV41" s="10"/>
    </row>
    <row r="42" spans="1:48" x14ac:dyDescent="0.2">
      <c r="A42" s="3" t="s">
        <v>141</v>
      </c>
      <c r="B42" s="3" t="s">
        <v>142</v>
      </c>
      <c r="C42" s="7">
        <v>1203043540</v>
      </c>
      <c r="D42" s="18" t="s">
        <v>108</v>
      </c>
      <c r="E42" s="3" t="s">
        <v>46</v>
      </c>
      <c r="F42" s="3" t="s">
        <v>109</v>
      </c>
      <c r="G42" s="4" t="s">
        <v>1142</v>
      </c>
      <c r="H42" s="19" t="s">
        <v>24</v>
      </c>
      <c r="I42" s="19" t="s">
        <v>143</v>
      </c>
      <c r="J42" s="23" t="s">
        <v>41</v>
      </c>
      <c r="K42" s="21" t="s">
        <v>36</v>
      </c>
      <c r="L42" s="21">
        <v>42192</v>
      </c>
      <c r="M42" s="22">
        <v>2015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21</v>
      </c>
      <c r="W42" s="36">
        <v>170</v>
      </c>
      <c r="X42" s="36">
        <v>506.94736842105266</v>
      </c>
      <c r="Y42" s="36">
        <v>1028</v>
      </c>
      <c r="Z42" s="36">
        <v>1726</v>
      </c>
      <c r="AA42" s="36">
        <v>2497</v>
      </c>
      <c r="AB42" s="36">
        <v>3548</v>
      </c>
      <c r="AC42" s="36">
        <v>4644</v>
      </c>
      <c r="AD42" s="36">
        <v>5639.3006626911047</v>
      </c>
      <c r="AE42" s="36">
        <v>6332.0849496421861</v>
      </c>
      <c r="AF42" s="36">
        <v>6488.9291465582601</v>
      </c>
      <c r="AG42" s="36">
        <v>5853.1550156383564</v>
      </c>
      <c r="AH42" s="36">
        <v>4375.5547075728982</v>
      </c>
      <c r="AI42" s="36">
        <v>2506.0052162625898</v>
      </c>
      <c r="AJ42" s="36">
        <v>1893.864872273323</v>
      </c>
      <c r="AK42" s="36">
        <v>1499.1331251386307</v>
      </c>
      <c r="AL42" s="36">
        <v>1184.0405427863398</v>
      </c>
      <c r="AM42" s="36">
        <v>791.10799608341893</v>
      </c>
      <c r="AN42" s="36">
        <v>660.44730046706775</v>
      </c>
      <c r="AO42" s="36">
        <v>578.82310485837968</v>
      </c>
      <c r="AP42" s="36">
        <v>740.46036137546298</v>
      </c>
      <c r="AQ42" s="36"/>
      <c r="AR42" s="36"/>
      <c r="AS42" s="36"/>
      <c r="AT42" s="12"/>
    </row>
    <row r="43" spans="1:48" x14ac:dyDescent="0.2">
      <c r="A43" s="3" t="s">
        <v>141</v>
      </c>
      <c r="B43" s="3" t="s">
        <v>142</v>
      </c>
      <c r="C43" s="7">
        <v>1203043540</v>
      </c>
      <c r="D43" s="18" t="s">
        <v>108</v>
      </c>
      <c r="E43" s="3" t="s">
        <v>46</v>
      </c>
      <c r="F43" s="3" t="s">
        <v>109</v>
      </c>
      <c r="G43" s="4" t="s">
        <v>1143</v>
      </c>
      <c r="H43" s="19" t="s">
        <v>27</v>
      </c>
      <c r="I43" s="19" t="s">
        <v>144</v>
      </c>
      <c r="J43" s="23" t="s">
        <v>41</v>
      </c>
      <c r="K43" s="21" t="s">
        <v>36</v>
      </c>
      <c r="L43" s="21">
        <v>42192</v>
      </c>
      <c r="M43" s="22">
        <v>2015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20.655555555555555</v>
      </c>
      <c r="W43" s="36">
        <v>112.7164887080648</v>
      </c>
      <c r="X43" s="36">
        <v>297.91607843137257</v>
      </c>
      <c r="Y43" s="36">
        <v>556</v>
      </c>
      <c r="Z43" s="36">
        <v>925</v>
      </c>
      <c r="AA43" s="36">
        <v>1277</v>
      </c>
      <c r="AB43" s="36">
        <v>1712</v>
      </c>
      <c r="AC43" s="36">
        <v>2354</v>
      </c>
      <c r="AD43" s="36">
        <v>2854.3633333333337</v>
      </c>
      <c r="AE43" s="36">
        <v>3221.0039527826311</v>
      </c>
      <c r="AF43" s="36">
        <v>3241.7539524758408</v>
      </c>
      <c r="AG43" s="36">
        <v>2812.4680572092775</v>
      </c>
      <c r="AH43" s="36">
        <v>1844.5032012704485</v>
      </c>
      <c r="AI43" s="36">
        <v>790.5537468622573</v>
      </c>
      <c r="AJ43" s="36">
        <v>555.65125866029496</v>
      </c>
      <c r="AK43" s="36">
        <v>404.82494271174335</v>
      </c>
      <c r="AL43" s="36">
        <v>328.83235425013038</v>
      </c>
      <c r="AM43" s="36">
        <v>194.19166279507499</v>
      </c>
      <c r="AN43" s="36">
        <v>141.83021067534</v>
      </c>
      <c r="AO43" s="36">
        <v>126.54721248780601</v>
      </c>
      <c r="AP43" s="36">
        <v>168.982525468538</v>
      </c>
      <c r="AQ43" s="36"/>
      <c r="AR43" s="36"/>
      <c r="AS43" s="36"/>
      <c r="AT43" s="12"/>
    </row>
    <row r="44" spans="1:48" ht="16" x14ac:dyDescent="0.2">
      <c r="A44" t="s">
        <v>145</v>
      </c>
      <c r="B44" t="s">
        <v>146</v>
      </c>
      <c r="C44" s="5">
        <v>434481708.94</v>
      </c>
      <c r="D44" s="18" t="s">
        <v>147</v>
      </c>
      <c r="E44" t="s">
        <v>148</v>
      </c>
      <c r="F44" s="3" t="s">
        <v>149</v>
      </c>
      <c r="G44" s="4" t="s">
        <v>145</v>
      </c>
      <c r="H44" s="19" t="s">
        <v>24</v>
      </c>
      <c r="I44" s="19" t="s">
        <v>150</v>
      </c>
      <c r="J44" s="20" t="s">
        <v>6</v>
      </c>
      <c r="K44" s="21" t="s">
        <v>26</v>
      </c>
      <c r="L44" s="21">
        <v>41779</v>
      </c>
      <c r="M44" s="22">
        <v>2014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27.8</v>
      </c>
      <c r="W44" s="36">
        <v>86.21</v>
      </c>
      <c r="X44" s="36">
        <v>143.16999999999999</v>
      </c>
      <c r="Y44" s="36">
        <v>201.376</v>
      </c>
      <c r="Z44" s="36">
        <v>269.2</v>
      </c>
      <c r="AA44" s="36">
        <v>347.2</v>
      </c>
      <c r="AB44" s="36">
        <v>429.3</v>
      </c>
      <c r="AC44" s="36">
        <v>521.79685714285711</v>
      </c>
      <c r="AD44" s="36">
        <v>735.65</v>
      </c>
      <c r="AE44" s="36">
        <v>812.625</v>
      </c>
      <c r="AF44" s="36">
        <v>902.1</v>
      </c>
      <c r="AG44" s="36">
        <v>971.92499999999995</v>
      </c>
      <c r="AH44" s="36">
        <v>1027.575</v>
      </c>
      <c r="AI44" s="36">
        <v>1027.5</v>
      </c>
      <c r="AJ44" s="36">
        <v>1047.1666666666665</v>
      </c>
      <c r="AK44" s="36">
        <v>1077.75</v>
      </c>
      <c r="AL44" s="36">
        <v>947.5</v>
      </c>
      <c r="AM44" s="36">
        <v>876.1</v>
      </c>
      <c r="AN44" s="36">
        <v>735.4</v>
      </c>
      <c r="AO44" s="36">
        <v>367.3</v>
      </c>
      <c r="AP44" s="36"/>
      <c r="AQ44" s="36"/>
      <c r="AR44" s="36"/>
      <c r="AS44" s="36"/>
      <c r="AT44" s="12"/>
    </row>
    <row r="45" spans="1:48" ht="16" x14ac:dyDescent="0.2">
      <c r="A45" t="s">
        <v>145</v>
      </c>
      <c r="B45" t="s">
        <v>146</v>
      </c>
      <c r="C45" s="5">
        <v>434481708.94</v>
      </c>
      <c r="D45" s="18" t="s">
        <v>147</v>
      </c>
      <c r="E45" t="s">
        <v>148</v>
      </c>
      <c r="F45" s="3" t="s">
        <v>149</v>
      </c>
      <c r="G45" s="4" t="s">
        <v>1144</v>
      </c>
      <c r="H45" s="19" t="s">
        <v>27</v>
      </c>
      <c r="I45" s="19" t="s">
        <v>151</v>
      </c>
      <c r="J45" s="20" t="s">
        <v>6</v>
      </c>
      <c r="K45" s="21" t="s">
        <v>26</v>
      </c>
      <c r="L45" s="21">
        <v>41779</v>
      </c>
      <c r="M45" s="22">
        <v>2014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20.100000000000001</v>
      </c>
      <c r="W45" s="36">
        <v>63.06</v>
      </c>
      <c r="X45" s="36">
        <v>99.62</v>
      </c>
      <c r="Y45" s="36">
        <v>133.61333333333332</v>
      </c>
      <c r="Z45" s="36">
        <v>182.4</v>
      </c>
      <c r="AA45" s="36">
        <v>239.3</v>
      </c>
      <c r="AB45" s="36">
        <v>294.3</v>
      </c>
      <c r="AC45" s="36">
        <v>349.5</v>
      </c>
      <c r="AD45" s="36">
        <v>522.06666666666672</v>
      </c>
      <c r="AE45" s="36">
        <v>571.26666666666665</v>
      </c>
      <c r="AF45" s="36">
        <v>637.9</v>
      </c>
      <c r="AG45" s="36">
        <v>689.7</v>
      </c>
      <c r="AH45" s="36">
        <v>730.76666666666665</v>
      </c>
      <c r="AI45" s="36">
        <v>718.1</v>
      </c>
      <c r="AJ45" s="36">
        <v>740.2</v>
      </c>
      <c r="AK45" s="36">
        <v>767.45</v>
      </c>
      <c r="AL45" s="36">
        <v>649.85</v>
      </c>
      <c r="AM45" s="36">
        <v>591</v>
      </c>
      <c r="AN45" s="36">
        <v>501.9</v>
      </c>
      <c r="AO45" s="36">
        <v>251</v>
      </c>
      <c r="AP45" s="36"/>
      <c r="AQ45" s="36"/>
      <c r="AR45" s="36"/>
      <c r="AS45" s="36"/>
      <c r="AT45" s="12"/>
    </row>
    <row r="46" spans="1:48" x14ac:dyDescent="0.2">
      <c r="A46" s="3" t="s">
        <v>152</v>
      </c>
      <c r="B46" s="3" t="s">
        <v>153</v>
      </c>
      <c r="C46" s="7">
        <v>469314124.5</v>
      </c>
      <c r="D46" s="18" t="s">
        <v>114</v>
      </c>
      <c r="E46" s="3" t="s">
        <v>115</v>
      </c>
      <c r="F46" s="3" t="s">
        <v>115</v>
      </c>
      <c r="G46" s="4" t="s">
        <v>1145</v>
      </c>
      <c r="H46" s="19" t="s">
        <v>24</v>
      </c>
      <c r="I46" s="19" t="s">
        <v>154</v>
      </c>
      <c r="J46" s="23" t="s">
        <v>41</v>
      </c>
      <c r="K46" s="21" t="s">
        <v>36</v>
      </c>
      <c r="L46" s="21">
        <v>43145</v>
      </c>
      <c r="M46" s="22">
        <v>2018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115</v>
      </c>
      <c r="Z46" s="36">
        <v>332.14696009462943</v>
      </c>
      <c r="AA46" s="36">
        <v>759.18978039662682</v>
      </c>
      <c r="AB46" s="36">
        <v>1290.9835467567984</v>
      </c>
      <c r="AC46" s="36">
        <v>1879.2895801129919</v>
      </c>
      <c r="AD46" s="36">
        <v>2474.5945893370827</v>
      </c>
      <c r="AE46" s="36">
        <v>3079.515508857804</v>
      </c>
      <c r="AF46" s="36">
        <v>3610.6411047612073</v>
      </c>
      <c r="AG46" s="36">
        <v>4144.0281448611076</v>
      </c>
      <c r="AH46" s="36">
        <v>4312.7218570553287</v>
      </c>
      <c r="AI46" s="36">
        <v>4420.6539430182847</v>
      </c>
      <c r="AJ46" s="36">
        <v>4245.794122405393</v>
      </c>
      <c r="AK46" s="36">
        <v>4407.0848269312373</v>
      </c>
      <c r="AL46" s="36">
        <v>4582.5503339151601</v>
      </c>
      <c r="AM46" s="36">
        <v>4688.2398683924039</v>
      </c>
      <c r="AN46" s="36">
        <v>4693.6677862292809</v>
      </c>
      <c r="AO46" s="36"/>
      <c r="AP46" s="36"/>
      <c r="AQ46" s="36"/>
      <c r="AR46" s="36"/>
      <c r="AS46" s="36"/>
      <c r="AT46" s="12"/>
    </row>
    <row r="47" spans="1:48" x14ac:dyDescent="0.2">
      <c r="A47" s="3" t="s">
        <v>152</v>
      </c>
      <c r="B47" s="3" t="s">
        <v>153</v>
      </c>
      <c r="C47" s="7">
        <v>469314124.5</v>
      </c>
      <c r="D47" s="18" t="s">
        <v>114</v>
      </c>
      <c r="E47" s="3" t="s">
        <v>115</v>
      </c>
      <c r="F47" s="3" t="s">
        <v>115</v>
      </c>
      <c r="G47" s="4" t="s">
        <v>1146</v>
      </c>
      <c r="H47" s="19" t="s">
        <v>27</v>
      </c>
      <c r="I47" s="19" t="s">
        <v>155</v>
      </c>
      <c r="J47" s="23" t="s">
        <v>41</v>
      </c>
      <c r="K47" s="21" t="s">
        <v>36</v>
      </c>
      <c r="L47" s="21">
        <v>43145</v>
      </c>
      <c r="M47" s="22">
        <v>2018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111</v>
      </c>
      <c r="Z47" s="36">
        <v>287.83909234311739</v>
      </c>
      <c r="AA47" s="36">
        <v>582.89032205114256</v>
      </c>
      <c r="AB47" s="36">
        <v>813.01241347166467</v>
      </c>
      <c r="AC47" s="36">
        <v>968.56955171739378</v>
      </c>
      <c r="AD47" s="36">
        <v>1177.4555928812727</v>
      </c>
      <c r="AE47" s="36">
        <v>1390.8528741212569</v>
      </c>
      <c r="AF47" s="36">
        <v>1603.6740697265375</v>
      </c>
      <c r="AG47" s="36">
        <v>1845.0670240315701</v>
      </c>
      <c r="AH47" s="36">
        <v>2087.8482546118626</v>
      </c>
      <c r="AI47" s="36">
        <v>2295.482088695675</v>
      </c>
      <c r="AJ47" s="36">
        <v>1965.6637320910843</v>
      </c>
      <c r="AK47" s="36">
        <v>2102.3173342794298</v>
      </c>
      <c r="AL47" s="36">
        <v>1950.0198924989966</v>
      </c>
      <c r="AM47" s="36">
        <v>1992.5857643582001</v>
      </c>
      <c r="AN47" s="36">
        <v>2148.0354745995201</v>
      </c>
      <c r="AO47" s="36"/>
      <c r="AP47" s="36"/>
      <c r="AQ47" s="36"/>
      <c r="AR47" s="36"/>
      <c r="AS47" s="36"/>
      <c r="AT47" s="12"/>
    </row>
    <row r="48" spans="1:48" ht="16" x14ac:dyDescent="0.2">
      <c r="A48" s="3" t="s">
        <v>156</v>
      </c>
      <c r="B48" s="3" t="s">
        <v>157</v>
      </c>
      <c r="C48" s="5">
        <v>671129798.22000003</v>
      </c>
      <c r="D48" s="18" t="s">
        <v>158</v>
      </c>
      <c r="E48" s="18" t="s">
        <v>22</v>
      </c>
      <c r="F48" s="3" t="s">
        <v>23</v>
      </c>
      <c r="G48" s="4" t="s">
        <v>159</v>
      </c>
      <c r="H48" s="19" t="s">
        <v>24</v>
      </c>
      <c r="I48" s="19" t="s">
        <v>160</v>
      </c>
      <c r="J48" s="20" t="s">
        <v>3</v>
      </c>
      <c r="K48" s="21" t="s">
        <v>36</v>
      </c>
      <c r="L48" s="21">
        <v>41927</v>
      </c>
      <c r="M48" s="22">
        <v>2014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44</v>
      </c>
      <c r="V48" s="36">
        <v>562.99874268382359</v>
      </c>
      <c r="W48" s="36">
        <v>768</v>
      </c>
      <c r="X48" s="36">
        <v>869</v>
      </c>
      <c r="Y48" s="36">
        <v>1030.9999999999998</v>
      </c>
      <c r="Z48" s="36">
        <v>1128.9411764705883</v>
      </c>
      <c r="AA48" s="36">
        <v>1108</v>
      </c>
      <c r="AB48" s="36">
        <v>1039.2498542135506</v>
      </c>
      <c r="AC48" s="36">
        <v>718</v>
      </c>
      <c r="AD48" s="36">
        <v>373.5430382734661</v>
      </c>
      <c r="AE48" s="36">
        <v>276.72161630044769</v>
      </c>
      <c r="AF48" s="36">
        <v>243.23483375661368</v>
      </c>
      <c r="AG48" s="36">
        <v>217.83343333449474</v>
      </c>
      <c r="AH48" s="36">
        <v>188.03519045436022</v>
      </c>
      <c r="AI48" s="36">
        <v>158.44167562926117</v>
      </c>
      <c r="AJ48" s="36">
        <v>142.694826941164</v>
      </c>
      <c r="AK48" s="36">
        <v>107.51160578240405</v>
      </c>
      <c r="AL48" s="36">
        <v>99.168222753283843</v>
      </c>
      <c r="AM48" s="36">
        <v>69.427438302765509</v>
      </c>
      <c r="AN48" s="36">
        <v>53.7107345332956</v>
      </c>
      <c r="AO48" s="36">
        <v>42.453465508598605</v>
      </c>
      <c r="AP48" s="36">
        <v>34.330579624546104</v>
      </c>
      <c r="AQ48" s="36"/>
      <c r="AR48" s="36"/>
      <c r="AS48" s="36"/>
      <c r="AT48" s="12"/>
    </row>
    <row r="49" spans="1:48" ht="16" x14ac:dyDescent="0.2">
      <c r="A49" s="3" t="s">
        <v>156</v>
      </c>
      <c r="B49" s="3" t="s">
        <v>157</v>
      </c>
      <c r="C49" s="5">
        <v>671129798.22000003</v>
      </c>
      <c r="D49" s="18" t="s">
        <v>158</v>
      </c>
      <c r="E49" s="18" t="s">
        <v>22</v>
      </c>
      <c r="F49" s="3" t="s">
        <v>23</v>
      </c>
      <c r="G49" s="4" t="s">
        <v>1147</v>
      </c>
      <c r="H49" s="19" t="s">
        <v>27</v>
      </c>
      <c r="I49" s="19" t="s">
        <v>161</v>
      </c>
      <c r="J49" s="20" t="s">
        <v>3</v>
      </c>
      <c r="K49" s="21" t="s">
        <v>36</v>
      </c>
      <c r="L49" s="21">
        <v>41927</v>
      </c>
      <c r="M49" s="22">
        <v>2014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5</v>
      </c>
      <c r="V49" s="36">
        <v>385.9986641015625</v>
      </c>
      <c r="W49" s="36">
        <v>569</v>
      </c>
      <c r="X49" s="36">
        <v>640</v>
      </c>
      <c r="Y49" s="36">
        <v>754</v>
      </c>
      <c r="Z49" s="36">
        <v>805.1875</v>
      </c>
      <c r="AA49" s="36">
        <v>788</v>
      </c>
      <c r="AB49" s="36">
        <v>732.18776339744034</v>
      </c>
      <c r="AC49" s="36">
        <v>454.99999999999994</v>
      </c>
      <c r="AD49" s="36">
        <v>180.80923391116607</v>
      </c>
      <c r="AE49" s="36">
        <v>121.22442729311274</v>
      </c>
      <c r="AF49" s="36">
        <v>140.66412444427081</v>
      </c>
      <c r="AG49" s="36">
        <v>125.84963914682282</v>
      </c>
      <c r="AH49" s="36">
        <v>113.25700229003843</v>
      </c>
      <c r="AI49" s="36">
        <v>102.5159490476666</v>
      </c>
      <c r="AJ49" s="36">
        <v>145.86059964362201</v>
      </c>
      <c r="AK49" s="36"/>
      <c r="AL49" s="36"/>
      <c r="AM49" s="36"/>
      <c r="AN49" s="36"/>
      <c r="AO49" s="36"/>
      <c r="AP49" s="36"/>
      <c r="AQ49" s="36"/>
      <c r="AR49" s="36"/>
      <c r="AS49" s="36"/>
      <c r="AT49" s="12"/>
    </row>
    <row r="50" spans="1:48" x14ac:dyDescent="0.2">
      <c r="A50" t="s">
        <v>162</v>
      </c>
      <c r="B50" t="s">
        <v>163</v>
      </c>
      <c r="C50" s="5">
        <v>3013081886.0999999</v>
      </c>
      <c r="D50" s="18" t="s">
        <v>120</v>
      </c>
      <c r="E50" s="3" t="s">
        <v>164</v>
      </c>
      <c r="F50" s="3" t="s">
        <v>32</v>
      </c>
      <c r="G50" s="4" t="s">
        <v>162</v>
      </c>
      <c r="H50" s="19" t="s">
        <v>34</v>
      </c>
      <c r="I50" s="19" t="s">
        <v>165</v>
      </c>
      <c r="J50" s="23" t="s">
        <v>2</v>
      </c>
      <c r="K50" s="21" t="s">
        <v>26</v>
      </c>
      <c r="L50" s="21">
        <v>40865</v>
      </c>
      <c r="M50" s="22">
        <v>2011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140</v>
      </c>
      <c r="T50" s="36">
        <v>333</v>
      </c>
      <c r="U50" s="36">
        <v>759</v>
      </c>
      <c r="V50" s="36">
        <v>1228</v>
      </c>
      <c r="W50" s="36">
        <v>1625</v>
      </c>
      <c r="X50" s="36">
        <v>1880</v>
      </c>
      <c r="Y50" s="36">
        <v>2184.7739204064351</v>
      </c>
      <c r="Z50" s="36">
        <v>2494</v>
      </c>
      <c r="AA50" s="36">
        <v>2468.0000000000005</v>
      </c>
      <c r="AB50" s="36">
        <v>2918.0000000000005</v>
      </c>
      <c r="AC50" s="36">
        <v>3214.5329598162025</v>
      </c>
      <c r="AD50" s="36">
        <v>3211.3957264853061</v>
      </c>
      <c r="AE50" s="36">
        <v>3150.6760257745514</v>
      </c>
      <c r="AF50" s="36">
        <v>2867.691536926372</v>
      </c>
      <c r="AG50" s="36">
        <v>2504.1090010392618</v>
      </c>
      <c r="AH50" s="36">
        <v>2133.4497937837473</v>
      </c>
      <c r="AI50" s="36">
        <v>1820.6067024959671</v>
      </c>
      <c r="AJ50" s="36">
        <v>1690.6733212079489</v>
      </c>
      <c r="AK50" s="36">
        <v>1270.4873810201632</v>
      </c>
      <c r="AL50" s="36">
        <v>1130.2747262459841</v>
      </c>
      <c r="AM50" s="36">
        <v>963.28927965075729</v>
      </c>
      <c r="AN50" s="36">
        <v>943.48797325849603</v>
      </c>
      <c r="AO50" s="36">
        <v>849.13917593264694</v>
      </c>
      <c r="AP50" s="36">
        <v>1019.05034459654</v>
      </c>
      <c r="AQ50" s="36"/>
      <c r="AR50" s="36"/>
      <c r="AS50" s="36"/>
      <c r="AT50" s="12"/>
    </row>
    <row r="51" spans="1:48" x14ac:dyDescent="0.2">
      <c r="A51" t="s">
        <v>162</v>
      </c>
      <c r="B51" t="s">
        <v>163</v>
      </c>
      <c r="C51" s="5">
        <v>3013081886.0999999</v>
      </c>
      <c r="D51" s="18" t="s">
        <v>120</v>
      </c>
      <c r="E51" s="3" t="s">
        <v>164</v>
      </c>
      <c r="F51" s="3" t="s">
        <v>32</v>
      </c>
      <c r="G51" s="4" t="s">
        <v>1148</v>
      </c>
      <c r="H51" s="19" t="s">
        <v>135</v>
      </c>
      <c r="I51" s="19" t="s">
        <v>166</v>
      </c>
      <c r="J51" s="23" t="s">
        <v>2</v>
      </c>
      <c r="K51" s="21" t="s">
        <v>26</v>
      </c>
      <c r="L51" s="21">
        <v>40865</v>
      </c>
      <c r="M51" s="22">
        <v>2011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892.85714285714278</v>
      </c>
      <c r="W51" s="36">
        <v>981.98198198198202</v>
      </c>
      <c r="X51" s="36">
        <v>1064.453125</v>
      </c>
      <c r="Y51" s="36">
        <v>1096.4606265876378</v>
      </c>
      <c r="Z51" s="36">
        <v>1646.04</v>
      </c>
      <c r="AA51" s="36">
        <v>1628.8800000000006</v>
      </c>
      <c r="AB51" s="36">
        <v>1925.8800000000028</v>
      </c>
      <c r="AC51" s="36">
        <v>2120.4208275591463</v>
      </c>
      <c r="AD51" s="36">
        <v>2162.3912229065072</v>
      </c>
      <c r="AE51" s="36">
        <v>2218.4348486377985</v>
      </c>
      <c r="AF51" s="36">
        <v>1996.5913637740182</v>
      </c>
      <c r="AG51" s="36">
        <v>1597.2730910192201</v>
      </c>
      <c r="AH51" s="36">
        <v>1277.818472815376</v>
      </c>
      <c r="AI51" s="36">
        <v>894.47293097076147</v>
      </c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12"/>
    </row>
    <row r="52" spans="1:48" x14ac:dyDescent="0.2">
      <c r="A52" t="s">
        <v>162</v>
      </c>
      <c r="B52" t="s">
        <v>163</v>
      </c>
      <c r="C52" s="5">
        <v>3013081886.0999999</v>
      </c>
      <c r="D52" s="18" t="s">
        <v>120</v>
      </c>
      <c r="E52" s="3" t="s">
        <v>164</v>
      </c>
      <c r="F52" s="3" t="s">
        <v>121</v>
      </c>
      <c r="G52" s="4" t="s">
        <v>167</v>
      </c>
      <c r="H52" s="19" t="s">
        <v>138</v>
      </c>
      <c r="I52" s="19" t="s">
        <v>168</v>
      </c>
      <c r="J52" s="23" t="s">
        <v>41</v>
      </c>
      <c r="K52" s="21" t="s">
        <v>26</v>
      </c>
      <c r="L52" s="21">
        <v>40865</v>
      </c>
      <c r="M52" s="22">
        <v>2011</v>
      </c>
      <c r="N52" s="36">
        <v>0</v>
      </c>
      <c r="O52" s="36">
        <v>0</v>
      </c>
      <c r="P52" s="36">
        <v>0</v>
      </c>
      <c r="Q52" s="36">
        <v>0</v>
      </c>
      <c r="R52" s="36">
        <v>25</v>
      </c>
      <c r="S52" s="36">
        <v>838</v>
      </c>
      <c r="T52" s="36">
        <v>1828.218870049046</v>
      </c>
      <c r="U52" s="36">
        <v>2698.2420000000002</v>
      </c>
      <c r="V52" s="36">
        <v>3997.6988366981718</v>
      </c>
      <c r="W52" s="36">
        <v>4850.2191175125854</v>
      </c>
      <c r="X52" s="36">
        <v>5482.8768</v>
      </c>
      <c r="Y52" s="36">
        <v>6456.5752794653708</v>
      </c>
      <c r="Z52" s="36">
        <v>7236.7269044332552</v>
      </c>
      <c r="AA52" s="36">
        <v>7577.4306876041974</v>
      </c>
      <c r="AB52" s="36">
        <v>9365.3411026451013</v>
      </c>
      <c r="AC52" s="36">
        <v>9471.2933617125072</v>
      </c>
      <c r="AD52" s="36">
        <v>9571.3497462834293</v>
      </c>
      <c r="AE52" s="36">
        <v>9231.1638679810203</v>
      </c>
      <c r="AF52" s="36">
        <v>8731.7088876173093</v>
      </c>
      <c r="AG52" s="36">
        <v>8117.3349912951007</v>
      </c>
      <c r="AH52" s="36">
        <v>7467.7566292834181</v>
      </c>
      <c r="AI52" s="36">
        <v>7024.2806959486197</v>
      </c>
      <c r="AJ52" s="36">
        <v>5593.7182062383927</v>
      </c>
      <c r="AK52" s="36">
        <v>5586.7558906571512</v>
      </c>
      <c r="AL52" s="36">
        <v>5151.6971553483563</v>
      </c>
      <c r="AM52" s="36">
        <v>4896.8422218489832</v>
      </c>
      <c r="AN52" s="36">
        <v>2786.884512828929</v>
      </c>
      <c r="AO52" s="36">
        <v>2627.2747555057413</v>
      </c>
      <c r="AP52" s="36">
        <v>2813.1732439286657</v>
      </c>
      <c r="AQ52" s="36">
        <v>776.106750533889</v>
      </c>
      <c r="AR52" s="36">
        <v>777.79899219083802</v>
      </c>
      <c r="AS52" s="36">
        <v>779.70196991564205</v>
      </c>
      <c r="AT52" s="12"/>
    </row>
    <row r="53" spans="1:48" x14ac:dyDescent="0.2">
      <c r="A53" t="s">
        <v>162</v>
      </c>
      <c r="B53" t="s">
        <v>163</v>
      </c>
      <c r="C53" s="5">
        <v>3013081886.0999999</v>
      </c>
      <c r="D53" s="18" t="s">
        <v>120</v>
      </c>
      <c r="E53" s="3" t="s">
        <v>164</v>
      </c>
      <c r="F53" s="3" t="s">
        <v>121</v>
      </c>
      <c r="G53" s="4" t="s">
        <v>1149</v>
      </c>
      <c r="H53" s="19" t="s">
        <v>42</v>
      </c>
      <c r="I53" s="19" t="s">
        <v>169</v>
      </c>
      <c r="J53" s="23" t="s">
        <v>41</v>
      </c>
      <c r="K53" s="21" t="s">
        <v>26</v>
      </c>
      <c r="L53" s="21">
        <v>40865</v>
      </c>
      <c r="M53" s="22">
        <v>2011</v>
      </c>
      <c r="N53" s="36">
        <v>0</v>
      </c>
      <c r="O53" s="36">
        <v>0</v>
      </c>
      <c r="P53" s="36">
        <v>0</v>
      </c>
      <c r="Q53" s="36">
        <v>0</v>
      </c>
      <c r="R53" s="36">
        <v>25</v>
      </c>
      <c r="S53" s="36">
        <v>838</v>
      </c>
      <c r="T53" s="36">
        <v>1410.4653333333333</v>
      </c>
      <c r="U53" s="36">
        <v>1754.4112727272727</v>
      </c>
      <c r="V53" s="36">
        <v>2677.0242857142857</v>
      </c>
      <c r="W53" s="36">
        <v>3324.7979285714287</v>
      </c>
      <c r="X53" s="36">
        <v>3701.3757999999998</v>
      </c>
      <c r="Y53" s="36">
        <v>4078.3461473029706</v>
      </c>
      <c r="Z53" s="36">
        <v>4644.1356601931921</v>
      </c>
      <c r="AA53" s="36">
        <v>4947.1650587759377</v>
      </c>
      <c r="AB53" s="36">
        <v>5792.2795726732347</v>
      </c>
      <c r="AC53" s="36">
        <v>6253.8971824174978</v>
      </c>
      <c r="AD53" s="36">
        <v>6353.7482097843567</v>
      </c>
      <c r="AE53" s="36">
        <v>6258.3153164664755</v>
      </c>
      <c r="AF53" s="36">
        <v>5922.1487458641168</v>
      </c>
      <c r="AG53" s="36">
        <v>5625.186534025459</v>
      </c>
      <c r="AH53" s="36">
        <v>5319.2935752490312</v>
      </c>
      <c r="AI53" s="36">
        <v>5085.8266684439741</v>
      </c>
      <c r="AJ53" s="36">
        <v>3967.8304603068304</v>
      </c>
      <c r="AK53" s="36">
        <v>3982.1355808790081</v>
      </c>
      <c r="AL53" s="36">
        <v>3670.7755895405535</v>
      </c>
      <c r="AM53" s="36">
        <v>3522.1678568568509</v>
      </c>
      <c r="AN53" s="36">
        <v>2402.3363177096217</v>
      </c>
      <c r="AO53" s="36">
        <v>2288.5957042364744</v>
      </c>
      <c r="AP53" s="36">
        <v>2684.4280538346125</v>
      </c>
      <c r="AQ53" s="36">
        <v>519.94815079259092</v>
      </c>
      <c r="AR53" s="36">
        <v>522.51948312541094</v>
      </c>
      <c r="AS53" s="36">
        <v>524.92224355399799</v>
      </c>
      <c r="AT53" s="12"/>
    </row>
    <row r="54" spans="1:48" x14ac:dyDescent="0.2">
      <c r="A54" s="3" t="s">
        <v>170</v>
      </c>
      <c r="B54" s="3" t="s">
        <v>171</v>
      </c>
      <c r="C54" s="7">
        <v>736787563.51999998</v>
      </c>
      <c r="D54" s="18" t="s">
        <v>1037</v>
      </c>
      <c r="E54" t="s">
        <v>83</v>
      </c>
      <c r="F54" s="3" t="s">
        <v>84</v>
      </c>
      <c r="G54" s="4" t="s">
        <v>172</v>
      </c>
      <c r="H54" s="19" t="s">
        <v>24</v>
      </c>
      <c r="I54" s="19" t="s">
        <v>173</v>
      </c>
      <c r="J54" s="23" t="s">
        <v>41</v>
      </c>
      <c r="K54" s="21" t="s">
        <v>36</v>
      </c>
      <c r="L54" s="21">
        <v>41647</v>
      </c>
      <c r="M54" s="22">
        <v>2014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234.74829272330513</v>
      </c>
      <c r="V54" s="36">
        <v>492</v>
      </c>
      <c r="W54" s="36">
        <v>835</v>
      </c>
      <c r="X54" s="36">
        <v>1074.2631578947369</v>
      </c>
      <c r="Y54" s="36">
        <v>1391</v>
      </c>
      <c r="Z54" s="36">
        <v>1542.9</v>
      </c>
      <c r="AA54" s="36">
        <v>1959</v>
      </c>
      <c r="AB54" s="36">
        <v>3000.0136363636366</v>
      </c>
      <c r="AC54" s="36">
        <v>4381</v>
      </c>
      <c r="AD54" s="36">
        <v>5549.2396408088325</v>
      </c>
      <c r="AE54" s="36">
        <v>6222.4619515946542</v>
      </c>
      <c r="AF54" s="36">
        <v>6309.7241860031063</v>
      </c>
      <c r="AG54" s="36">
        <v>5215.2050089594659</v>
      </c>
      <c r="AH54" s="36">
        <v>4403.2728044322321</v>
      </c>
      <c r="AI54" s="36">
        <v>3438.1994370112902</v>
      </c>
      <c r="AJ54" s="36">
        <v>2723.9624283843136</v>
      </c>
      <c r="AK54" s="36">
        <v>2392.9933287548856</v>
      </c>
      <c r="AL54" s="36">
        <v>1967.3438499393476</v>
      </c>
      <c r="AM54" s="36">
        <v>1741.4180082374319</v>
      </c>
      <c r="AN54" s="36">
        <v>2090.7574561854899</v>
      </c>
      <c r="AO54" s="36">
        <v>1998.622985427465</v>
      </c>
      <c r="AP54" s="36">
        <v>1924.7101670885402</v>
      </c>
      <c r="AQ54" s="36">
        <v>2836.4731015735797</v>
      </c>
      <c r="AR54" s="36"/>
      <c r="AS54" s="36"/>
      <c r="AT54" s="12"/>
    </row>
    <row r="55" spans="1:48" x14ac:dyDescent="0.2">
      <c r="A55" s="3" t="s">
        <v>170</v>
      </c>
      <c r="B55" s="3" t="s">
        <v>171</v>
      </c>
      <c r="C55" s="7">
        <v>736787563.51999998</v>
      </c>
      <c r="D55" s="18" t="s">
        <v>1037</v>
      </c>
      <c r="E55" t="s">
        <v>83</v>
      </c>
      <c r="F55" s="3" t="s">
        <v>84</v>
      </c>
      <c r="G55" s="4" t="s">
        <v>1150</v>
      </c>
      <c r="H55" s="19" t="s">
        <v>27</v>
      </c>
      <c r="I55" s="19" t="s">
        <v>174</v>
      </c>
      <c r="J55" s="23" t="s">
        <v>41</v>
      </c>
      <c r="K55" s="21" t="s">
        <v>36</v>
      </c>
      <c r="L55" s="21">
        <v>41647</v>
      </c>
      <c r="M55" s="22">
        <v>2014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127.58</v>
      </c>
      <c r="V55" s="36">
        <v>261</v>
      </c>
      <c r="W55" s="36">
        <v>457</v>
      </c>
      <c r="X55" s="36">
        <v>489</v>
      </c>
      <c r="Y55" s="36">
        <v>591</v>
      </c>
      <c r="Z55" s="36">
        <v>536.9861111111112</v>
      </c>
      <c r="AA55" s="36">
        <v>569</v>
      </c>
      <c r="AB55" s="36">
        <v>731.99523809523805</v>
      </c>
      <c r="AC55" s="36">
        <v>1070.7</v>
      </c>
      <c r="AD55" s="36">
        <v>1431.2139999999999</v>
      </c>
      <c r="AE55" s="36">
        <v>1723.5843080861439</v>
      </c>
      <c r="AF55" s="36">
        <v>1705.175402572024</v>
      </c>
      <c r="AG55" s="36">
        <v>910.38401856545545</v>
      </c>
      <c r="AH55" s="36">
        <v>508.23552674710606</v>
      </c>
      <c r="AI55" s="36">
        <v>339.24988058042294</v>
      </c>
      <c r="AJ55" s="36">
        <v>264.25612055643984</v>
      </c>
      <c r="AK55" s="36">
        <v>250.33026377213005</v>
      </c>
      <c r="AL55" s="36">
        <v>173.64506017145862</v>
      </c>
      <c r="AM55" s="36">
        <v>196.00009951477199</v>
      </c>
      <c r="AN55" s="36">
        <v>236.64073908385001</v>
      </c>
      <c r="AO55" s="36">
        <v>236.64013671915001</v>
      </c>
      <c r="AP55" s="36">
        <v>236.64001624625001</v>
      </c>
      <c r="AQ55" s="36">
        <v>473.27997225600001</v>
      </c>
      <c r="AR55" s="36"/>
      <c r="AS55" s="36"/>
      <c r="AT55" s="12"/>
    </row>
    <row r="56" spans="1:48" x14ac:dyDescent="0.2">
      <c r="A56" s="3" t="s">
        <v>175</v>
      </c>
      <c r="B56" t="s">
        <v>176</v>
      </c>
      <c r="C56" s="5">
        <v>180874312.30000001</v>
      </c>
      <c r="D56" s="18" t="s">
        <v>177</v>
      </c>
      <c r="E56" s="3" t="s">
        <v>83</v>
      </c>
      <c r="F56" s="3" t="s">
        <v>84</v>
      </c>
      <c r="G56" s="4" t="s">
        <v>178</v>
      </c>
      <c r="H56" s="19" t="s">
        <v>24</v>
      </c>
      <c r="I56" s="19" t="s">
        <v>179</v>
      </c>
      <c r="J56" s="23" t="s">
        <v>41</v>
      </c>
      <c r="K56" s="21" t="s">
        <v>26</v>
      </c>
      <c r="L56" s="21">
        <v>43053</v>
      </c>
      <c r="M56" s="22">
        <v>2017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1</v>
      </c>
      <c r="Y56" s="36">
        <v>297</v>
      </c>
      <c r="Z56" s="36">
        <v>704</v>
      </c>
      <c r="AA56" s="36">
        <v>946.52631578947364</v>
      </c>
      <c r="AB56" s="36">
        <v>1258.3181818181818</v>
      </c>
      <c r="AC56" s="36">
        <v>1396</v>
      </c>
      <c r="AD56" s="36">
        <v>1584.4809930857491</v>
      </c>
      <c r="AE56" s="36">
        <v>1743.7147419602036</v>
      </c>
      <c r="AF56" s="36">
        <v>1870.9324450942563</v>
      </c>
      <c r="AG56" s="36">
        <v>1974.0876426631171</v>
      </c>
      <c r="AH56" s="36">
        <v>2060.5460280040083</v>
      </c>
      <c r="AI56" s="36">
        <v>2097.1152281649897</v>
      </c>
      <c r="AJ56" s="36">
        <v>2036.2792518313113</v>
      </c>
      <c r="AK56" s="36">
        <v>1942.0611544520971</v>
      </c>
      <c r="AL56" s="36">
        <v>1720.8263838769233</v>
      </c>
      <c r="AM56" s="36">
        <v>2098.1122170459635</v>
      </c>
      <c r="AN56" s="36">
        <v>1996.7851153143999</v>
      </c>
      <c r="AO56" s="36">
        <v>1781.7038528525545</v>
      </c>
      <c r="AP56" s="36">
        <v>1284.8375035183872</v>
      </c>
      <c r="AQ56" s="36">
        <v>742.70829722609108</v>
      </c>
      <c r="AR56" s="36"/>
      <c r="AS56" s="36"/>
      <c r="AT56" s="12"/>
    </row>
    <row r="57" spans="1:48" x14ac:dyDescent="0.2">
      <c r="A57" s="3" t="s">
        <v>175</v>
      </c>
      <c r="B57" t="s">
        <v>176</v>
      </c>
      <c r="C57" s="5">
        <v>180874312.30000001</v>
      </c>
      <c r="D57" s="18" t="s">
        <v>177</v>
      </c>
      <c r="E57" s="3" t="s">
        <v>83</v>
      </c>
      <c r="F57" s="3" t="s">
        <v>84</v>
      </c>
      <c r="G57" s="4" t="s">
        <v>1151</v>
      </c>
      <c r="H57" s="19" t="s">
        <v>27</v>
      </c>
      <c r="I57" s="19" t="s">
        <v>180</v>
      </c>
      <c r="J57" s="23" t="s">
        <v>41</v>
      </c>
      <c r="K57" s="21" t="s">
        <v>26</v>
      </c>
      <c r="L57" s="21">
        <v>43053</v>
      </c>
      <c r="M57" s="22">
        <v>2017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1</v>
      </c>
      <c r="Y57" s="36">
        <v>218</v>
      </c>
      <c r="Z57" s="36">
        <v>482.01388888888891</v>
      </c>
      <c r="AA57" s="36">
        <v>582.44444444444446</v>
      </c>
      <c r="AB57" s="36">
        <v>790</v>
      </c>
      <c r="AC57" s="36">
        <v>905.7</v>
      </c>
      <c r="AD57" s="36">
        <v>1016.684</v>
      </c>
      <c r="AE57" s="36">
        <v>1105.1649399999999</v>
      </c>
      <c r="AF57" s="36">
        <v>1179.3717065999999</v>
      </c>
      <c r="AG57" s="36">
        <v>1236.7093923039999</v>
      </c>
      <c r="AH57" s="36">
        <v>1286.3454222912801</v>
      </c>
      <c r="AI57" s="36">
        <v>1306.3196511475924</v>
      </c>
      <c r="AJ57" s="36">
        <v>1228.2523501853284</v>
      </c>
      <c r="AK57" s="36">
        <v>1156.4943457013633</v>
      </c>
      <c r="AL57" s="36">
        <v>1028.4947088389133</v>
      </c>
      <c r="AM57" s="36">
        <v>1254.9581290372109</v>
      </c>
      <c r="AN57" s="36">
        <v>1174.1997134420606</v>
      </c>
      <c r="AO57" s="36">
        <v>1041.7106358679059</v>
      </c>
      <c r="AP57" s="36">
        <v>689.07008299801691</v>
      </c>
      <c r="AQ57" s="36">
        <v>370.17259453863602</v>
      </c>
      <c r="AR57" s="36"/>
      <c r="AS57" s="36"/>
      <c r="AT57" s="12"/>
    </row>
    <row r="58" spans="1:48" ht="16" x14ac:dyDescent="0.2">
      <c r="A58" s="3" t="s">
        <v>181</v>
      </c>
      <c r="B58" s="3" t="s">
        <v>182</v>
      </c>
      <c r="C58" s="7">
        <v>297339981.17000002</v>
      </c>
      <c r="D58" s="18" t="s">
        <v>183</v>
      </c>
      <c r="E58" s="3" t="s">
        <v>148</v>
      </c>
      <c r="F58" s="3" t="s">
        <v>149</v>
      </c>
      <c r="G58" s="4" t="s">
        <v>181</v>
      </c>
      <c r="H58" s="19" t="s">
        <v>24</v>
      </c>
      <c r="I58" s="19" t="s">
        <v>184</v>
      </c>
      <c r="J58" s="20" t="s">
        <v>6</v>
      </c>
      <c r="K58" s="21" t="s">
        <v>36</v>
      </c>
      <c r="L58" s="21">
        <v>41264</v>
      </c>
      <c r="M58" s="22">
        <v>2012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3</v>
      </c>
      <c r="U58" s="36">
        <v>10</v>
      </c>
      <c r="V58" s="36">
        <v>14</v>
      </c>
      <c r="W58" s="36">
        <v>22</v>
      </c>
      <c r="X58" s="36">
        <v>33</v>
      </c>
      <c r="Y58" s="36">
        <v>37.240499999999997</v>
      </c>
      <c r="Z58" s="37">
        <v>49.520249999999997</v>
      </c>
      <c r="AA58" s="36">
        <v>61.8</v>
      </c>
      <c r="AB58" s="36">
        <v>64.599999999999994</v>
      </c>
      <c r="AC58" s="36">
        <v>75.8</v>
      </c>
      <c r="AD58" s="36">
        <v>99.3</v>
      </c>
      <c r="AE58" s="36">
        <v>94.8</v>
      </c>
      <c r="AF58" s="36">
        <v>93.3</v>
      </c>
      <c r="AG58" s="36">
        <v>93.4</v>
      </c>
      <c r="AH58" s="36">
        <v>77.3</v>
      </c>
      <c r="AI58" s="36">
        <v>59.533333333333339</v>
      </c>
      <c r="AJ58" s="36">
        <v>54.4</v>
      </c>
      <c r="AK58" s="36">
        <v>28.1</v>
      </c>
      <c r="AL58" s="36">
        <v>25.7</v>
      </c>
      <c r="AM58" s="36">
        <v>23.45</v>
      </c>
      <c r="AN58" s="36">
        <v>28.2</v>
      </c>
      <c r="AO58" s="36">
        <v>25.2</v>
      </c>
      <c r="AP58" s="36">
        <v>0</v>
      </c>
      <c r="AQ58" s="36">
        <v>0</v>
      </c>
      <c r="AR58" s="36">
        <v>0</v>
      </c>
      <c r="AS58" s="36">
        <v>0</v>
      </c>
      <c r="AT58" s="12"/>
    </row>
    <row r="59" spans="1:48" ht="16" x14ac:dyDescent="0.2">
      <c r="A59" s="3" t="s">
        <v>181</v>
      </c>
      <c r="B59" s="3" t="s">
        <v>182</v>
      </c>
      <c r="C59" s="7">
        <v>297339981.17000002</v>
      </c>
      <c r="D59" s="18" t="s">
        <v>183</v>
      </c>
      <c r="E59" s="3" t="s">
        <v>148</v>
      </c>
      <c r="F59" s="3" t="s">
        <v>149</v>
      </c>
      <c r="G59" s="4" t="s">
        <v>1152</v>
      </c>
      <c r="H59" s="19" t="s">
        <v>27</v>
      </c>
      <c r="I59" s="19" t="s">
        <v>185</v>
      </c>
      <c r="J59" s="20" t="s">
        <v>6</v>
      </c>
      <c r="K59" s="21" t="s">
        <v>36</v>
      </c>
      <c r="L59" s="21">
        <v>41264</v>
      </c>
      <c r="M59" s="22">
        <v>2012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1.5</v>
      </c>
      <c r="U59" s="36">
        <v>5</v>
      </c>
      <c r="V59" s="36">
        <v>7</v>
      </c>
      <c r="W59" s="36">
        <v>11</v>
      </c>
      <c r="X59" s="36">
        <v>16.5</v>
      </c>
      <c r="Y59" s="36">
        <v>18.620249999999999</v>
      </c>
      <c r="Z59" s="37">
        <v>35.910125000000001</v>
      </c>
      <c r="AA59" s="36">
        <v>53.2</v>
      </c>
      <c r="AB59" s="36">
        <v>54.8</v>
      </c>
      <c r="AC59" s="36">
        <v>61.1</v>
      </c>
      <c r="AD59" s="36">
        <v>75.400000000000006</v>
      </c>
      <c r="AE59" s="36">
        <v>59.3</v>
      </c>
      <c r="AF59" s="36">
        <v>51.9</v>
      </c>
      <c r="AG59" s="36">
        <v>53.45</v>
      </c>
      <c r="AH59" s="36">
        <v>54.1</v>
      </c>
      <c r="AI59" s="36">
        <v>13.7</v>
      </c>
      <c r="AJ59" s="36">
        <v>12.3</v>
      </c>
      <c r="AK59" s="36">
        <v>11.1</v>
      </c>
      <c r="AL59" s="36">
        <v>10</v>
      </c>
      <c r="AM59" s="36">
        <v>9</v>
      </c>
      <c r="AN59" s="36">
        <v>8.1</v>
      </c>
      <c r="AO59" s="36">
        <v>7.3</v>
      </c>
      <c r="AP59" s="36">
        <v>0</v>
      </c>
      <c r="AQ59" s="36">
        <v>0</v>
      </c>
      <c r="AR59" s="36">
        <v>0</v>
      </c>
      <c r="AS59" s="36">
        <v>0</v>
      </c>
      <c r="AT59" s="12"/>
    </row>
    <row r="60" spans="1:48" x14ac:dyDescent="0.2">
      <c r="A60" s="3" t="s">
        <v>186</v>
      </c>
      <c r="B60" t="s">
        <v>187</v>
      </c>
      <c r="C60" s="5">
        <v>755819243.77999997</v>
      </c>
      <c r="D60" s="18" t="s">
        <v>70</v>
      </c>
      <c r="E60" s="18" t="s">
        <v>70</v>
      </c>
      <c r="F60" s="3" t="s">
        <v>72</v>
      </c>
      <c r="G60" s="4" t="s">
        <v>188</v>
      </c>
      <c r="H60" s="19" t="s">
        <v>24</v>
      </c>
      <c r="I60" s="19" t="s">
        <v>189</v>
      </c>
      <c r="J60" s="23" t="s">
        <v>41</v>
      </c>
      <c r="K60" s="21" t="s">
        <v>36</v>
      </c>
      <c r="L60" s="21">
        <v>42313</v>
      </c>
      <c r="M60" s="22">
        <v>2015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44.9889425</v>
      </c>
      <c r="W60" s="36">
        <v>1484</v>
      </c>
      <c r="X60" s="36">
        <v>3674</v>
      </c>
      <c r="Y60" s="36">
        <v>4624</v>
      </c>
      <c r="Z60" s="36">
        <v>3931</v>
      </c>
      <c r="AA60" s="36">
        <v>3338</v>
      </c>
      <c r="AB60" s="36">
        <v>2879</v>
      </c>
      <c r="AC60" s="36">
        <v>2404.0823529411764</v>
      </c>
      <c r="AD60" s="36">
        <v>2140.6623847029186</v>
      </c>
      <c r="AE60" s="36">
        <v>1973.5163525848802</v>
      </c>
      <c r="AF60" s="36">
        <v>1789.8909519302454</v>
      </c>
      <c r="AG60" s="36">
        <v>1614.6631027942046</v>
      </c>
      <c r="AH60" s="36">
        <v>1407.8627175733761</v>
      </c>
      <c r="AI60" s="36">
        <v>1189.5448262700152</v>
      </c>
      <c r="AJ60" s="36">
        <v>628.71712055205819</v>
      </c>
      <c r="AK60" s="36">
        <v>347.18361596081837</v>
      </c>
      <c r="AL60" s="36">
        <v>265.31234833182367</v>
      </c>
      <c r="AM60" s="36">
        <v>181.85939737066715</v>
      </c>
      <c r="AN60" s="36">
        <v>129.40208390987698</v>
      </c>
      <c r="AO60" s="36">
        <v>120.77782273675152</v>
      </c>
      <c r="AP60" s="36">
        <v>144.06395953937516</v>
      </c>
      <c r="AQ60" s="36"/>
      <c r="AR60" s="36"/>
      <c r="AS60" s="36"/>
      <c r="AT60" s="12"/>
    </row>
    <row r="61" spans="1:48" x14ac:dyDescent="0.2">
      <c r="A61" s="3" t="s">
        <v>186</v>
      </c>
      <c r="B61" t="s">
        <v>187</v>
      </c>
      <c r="C61" s="5">
        <v>755819243.77999997</v>
      </c>
      <c r="D61" s="18" t="s">
        <v>70</v>
      </c>
      <c r="E61" s="18" t="s">
        <v>70</v>
      </c>
      <c r="F61" s="3" t="s">
        <v>72</v>
      </c>
      <c r="G61" s="4" t="s">
        <v>1153</v>
      </c>
      <c r="H61" s="19" t="s">
        <v>27</v>
      </c>
      <c r="I61" s="19" t="s">
        <v>190</v>
      </c>
      <c r="J61" s="23" t="s">
        <v>41</v>
      </c>
      <c r="K61" s="21" t="s">
        <v>36</v>
      </c>
      <c r="L61" s="21">
        <v>42313</v>
      </c>
      <c r="M61" s="22">
        <v>2015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44</v>
      </c>
      <c r="W61" s="36">
        <v>1301.0891992694224</v>
      </c>
      <c r="X61" s="36">
        <v>3032.4830348421779</v>
      </c>
      <c r="Y61" s="36">
        <v>3631</v>
      </c>
      <c r="Z61" s="36">
        <v>2984</v>
      </c>
      <c r="AA61" s="36">
        <v>2605</v>
      </c>
      <c r="AB61" s="36">
        <v>2267</v>
      </c>
      <c r="AC61" s="36">
        <v>1965.58830943919</v>
      </c>
      <c r="AD61" s="36">
        <v>1767.1875650676973</v>
      </c>
      <c r="AE61" s="36">
        <v>1641.3430421013607</v>
      </c>
      <c r="AF61" s="36">
        <v>1496.9462821359814</v>
      </c>
      <c r="AG61" s="36">
        <v>1353.5283947333901</v>
      </c>
      <c r="AH61" s="36">
        <v>1188.9690189655657</v>
      </c>
      <c r="AI61" s="36">
        <v>1030.2753569599449</v>
      </c>
      <c r="AJ61" s="36">
        <v>539.7988801745588</v>
      </c>
      <c r="AK61" s="36">
        <v>321.41656799152838</v>
      </c>
      <c r="AL61" s="36">
        <v>265.31234833182367</v>
      </c>
      <c r="AM61" s="36">
        <v>164.42070080498578</v>
      </c>
      <c r="AN61" s="36">
        <v>104.47862621042914</v>
      </c>
      <c r="AO61" s="36">
        <v>101.11810029210491</v>
      </c>
      <c r="AP61" s="36">
        <v>132.11009813131326</v>
      </c>
      <c r="AQ61" s="36"/>
      <c r="AR61" s="36"/>
      <c r="AS61" s="36"/>
      <c r="AT61" s="12"/>
    </row>
    <row r="62" spans="1:48" x14ac:dyDescent="0.2">
      <c r="A62" t="s">
        <v>191</v>
      </c>
      <c r="B62" t="s">
        <v>192</v>
      </c>
      <c r="C62" s="8">
        <v>449518264.32999998</v>
      </c>
      <c r="D62" s="18" t="s">
        <v>77</v>
      </c>
      <c r="E62" s="18" t="s">
        <v>46</v>
      </c>
      <c r="F62" s="3" t="s">
        <v>109</v>
      </c>
      <c r="G62" t="s">
        <v>1154</v>
      </c>
      <c r="H62" s="19" t="s">
        <v>24</v>
      </c>
      <c r="I62" s="19" t="s">
        <v>193</v>
      </c>
      <c r="J62" s="23" t="s">
        <v>41</v>
      </c>
      <c r="K62" s="21" t="s">
        <v>36</v>
      </c>
      <c r="L62" s="21">
        <v>40442</v>
      </c>
      <c r="M62" s="22">
        <v>2010</v>
      </c>
      <c r="N62" s="36">
        <v>0</v>
      </c>
      <c r="O62" s="36">
        <v>0</v>
      </c>
      <c r="P62" s="36">
        <v>0</v>
      </c>
      <c r="Q62" s="36">
        <v>0</v>
      </c>
      <c r="R62" s="36">
        <v>494</v>
      </c>
      <c r="S62" s="36">
        <v>1195</v>
      </c>
      <c r="T62" s="36">
        <v>1934</v>
      </c>
      <c r="U62" s="36">
        <v>2477</v>
      </c>
      <c r="V62" s="36">
        <v>2776</v>
      </c>
      <c r="W62" s="36">
        <v>3109</v>
      </c>
      <c r="X62" s="36">
        <v>3185</v>
      </c>
      <c r="Y62" s="36">
        <v>3341</v>
      </c>
      <c r="Z62" s="36">
        <v>3223</v>
      </c>
      <c r="AA62" s="36">
        <v>3003</v>
      </c>
      <c r="AB62" s="36">
        <v>2787</v>
      </c>
      <c r="AC62" s="36">
        <v>2013</v>
      </c>
      <c r="AD62" s="36">
        <v>1016.574779344787</v>
      </c>
      <c r="AE62" s="36">
        <v>681.23032055496856</v>
      </c>
      <c r="AF62" s="36">
        <v>512.9531455152885</v>
      </c>
      <c r="AG62" s="36">
        <v>403.55056179117713</v>
      </c>
      <c r="AH62" s="36">
        <v>328.27794216356165</v>
      </c>
      <c r="AI62" s="36">
        <v>251.27444619318456</v>
      </c>
      <c r="AJ62" s="36">
        <v>217.94919829698259</v>
      </c>
      <c r="AK62" s="36">
        <v>194.09573052749255</v>
      </c>
      <c r="AL62" s="36">
        <v>180.50748555285986</v>
      </c>
      <c r="AM62" s="36">
        <v>147.01637169750475</v>
      </c>
      <c r="AN62" s="36">
        <v>99.132033257163329</v>
      </c>
      <c r="AO62" s="36">
        <v>87.239274258885672</v>
      </c>
      <c r="AP62" s="36">
        <v>76.962863120407889</v>
      </c>
      <c r="AQ62" s="36"/>
      <c r="AR62" s="36"/>
      <c r="AS62" s="36"/>
      <c r="AT62" s="13"/>
      <c r="AU62" s="10"/>
      <c r="AV62" s="10"/>
    </row>
    <row r="63" spans="1:48" x14ac:dyDescent="0.2">
      <c r="A63" t="s">
        <v>191</v>
      </c>
      <c r="B63" t="s">
        <v>192</v>
      </c>
      <c r="C63" s="8">
        <v>449518264.32999998</v>
      </c>
      <c r="D63" s="18" t="s">
        <v>77</v>
      </c>
      <c r="E63" s="18" t="s">
        <v>46</v>
      </c>
      <c r="F63" s="3" t="s">
        <v>109</v>
      </c>
      <c r="G63" t="s">
        <v>1155</v>
      </c>
      <c r="H63" s="19" t="s">
        <v>27</v>
      </c>
      <c r="I63" s="19" t="s">
        <v>194</v>
      </c>
      <c r="J63" s="23" t="s">
        <v>41</v>
      </c>
      <c r="K63" s="21" t="s">
        <v>36</v>
      </c>
      <c r="L63" s="21">
        <v>40442</v>
      </c>
      <c r="M63" s="22">
        <v>2010</v>
      </c>
      <c r="N63" s="36">
        <v>0</v>
      </c>
      <c r="O63" s="36">
        <v>0</v>
      </c>
      <c r="P63" s="36">
        <v>0</v>
      </c>
      <c r="Q63" s="36">
        <v>0</v>
      </c>
      <c r="R63" s="36">
        <v>383</v>
      </c>
      <c r="S63" s="36">
        <v>727</v>
      </c>
      <c r="T63" s="36">
        <v>1023</v>
      </c>
      <c r="U63" s="36">
        <v>1190</v>
      </c>
      <c r="V63" s="36">
        <v>1497</v>
      </c>
      <c r="W63" s="36">
        <v>1683</v>
      </c>
      <c r="X63" s="36">
        <v>1709</v>
      </c>
      <c r="Y63" s="36">
        <v>1765</v>
      </c>
      <c r="Z63" s="36">
        <v>1736</v>
      </c>
      <c r="AA63" s="36">
        <v>1562</v>
      </c>
      <c r="AB63" s="36">
        <v>1427</v>
      </c>
      <c r="AC63" s="36">
        <v>1153</v>
      </c>
      <c r="AD63" s="36">
        <v>460.11416666666668</v>
      </c>
      <c r="AE63" s="36">
        <v>259.330625</v>
      </c>
      <c r="AF63" s="36">
        <v>182.17760416666667</v>
      </c>
      <c r="AG63" s="36">
        <v>136.618521875</v>
      </c>
      <c r="AH63" s="36">
        <v>121.06236278409091</v>
      </c>
      <c r="AI63" s="36">
        <v>97.459233690624998</v>
      </c>
      <c r="AJ63" s="36">
        <v>89.937255309895832</v>
      </c>
      <c r="AK63" s="36">
        <v>89.825699925861329</v>
      </c>
      <c r="AL63" s="36">
        <v>92.14653280339445</v>
      </c>
      <c r="AM63" s="36">
        <v>66.146003179200008</v>
      </c>
      <c r="AN63" s="36">
        <v>43.5783318732</v>
      </c>
      <c r="AO63" s="36">
        <v>39.171533856696001</v>
      </c>
      <c r="AP63" s="36">
        <v>27.807846777766802</v>
      </c>
      <c r="AQ63" s="36"/>
      <c r="AR63" s="36"/>
      <c r="AS63" s="36"/>
      <c r="AT63" s="13"/>
      <c r="AU63" s="10"/>
      <c r="AV63" s="10"/>
    </row>
    <row r="64" spans="1:48" x14ac:dyDescent="0.2">
      <c r="A64" s="3" t="s">
        <v>195</v>
      </c>
      <c r="B64" s="3" t="s">
        <v>196</v>
      </c>
      <c r="C64" s="7">
        <v>2108937188.3</v>
      </c>
      <c r="D64" s="18" t="s">
        <v>197</v>
      </c>
      <c r="E64" s="3" t="s">
        <v>197</v>
      </c>
      <c r="F64" s="3" t="s">
        <v>137</v>
      </c>
      <c r="G64" s="4" t="s">
        <v>195</v>
      </c>
      <c r="H64" s="19" t="s">
        <v>24</v>
      </c>
      <c r="I64" s="19" t="s">
        <v>198</v>
      </c>
      <c r="J64" s="23" t="s">
        <v>41</v>
      </c>
      <c r="K64" s="21" t="s">
        <v>36</v>
      </c>
      <c r="L64" s="21">
        <v>42038</v>
      </c>
      <c r="M64" s="22">
        <v>2015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722.82271535712584</v>
      </c>
      <c r="W64" s="36">
        <v>2135.7851724610346</v>
      </c>
      <c r="X64" s="36">
        <v>3125.3422813669654</v>
      </c>
      <c r="Y64" s="36">
        <v>4117.562019615385</v>
      </c>
      <c r="Z64" s="36">
        <v>4960.2833333333328</v>
      </c>
      <c r="AA64" s="36">
        <v>5390.75</v>
      </c>
      <c r="AB64" s="36">
        <v>5436.9250000000002</v>
      </c>
      <c r="AC64" s="36">
        <v>5119.7181818181816</v>
      </c>
      <c r="AD64" s="36">
        <v>5120.3008656539714</v>
      </c>
      <c r="AE64" s="36">
        <v>5078.4918742679747</v>
      </c>
      <c r="AF64" s="36">
        <v>4992.9984908735023</v>
      </c>
      <c r="AG64" s="36">
        <v>4899.9240970056935</v>
      </c>
      <c r="AH64" s="36">
        <v>3881.343680968288</v>
      </c>
      <c r="AI64" s="36">
        <v>1948.2493806350603</v>
      </c>
      <c r="AJ64" s="36">
        <v>1311.004842784763</v>
      </c>
      <c r="AK64" s="36">
        <v>984.45361853423594</v>
      </c>
      <c r="AL64" s="36">
        <v>876.1058560304042</v>
      </c>
      <c r="AM64" s="36">
        <v>789.28114180269995</v>
      </c>
      <c r="AN64" s="36">
        <v>882.64639813998326</v>
      </c>
      <c r="AO64" s="36">
        <v>971.61081022131702</v>
      </c>
      <c r="AP64" s="36">
        <v>1268.1191427834576</v>
      </c>
      <c r="AQ64" s="36"/>
      <c r="AR64" s="36"/>
      <c r="AS64" s="36"/>
      <c r="AT64" s="12"/>
    </row>
    <row r="65" spans="1:48" x14ac:dyDescent="0.2">
      <c r="A65" s="3" t="s">
        <v>195</v>
      </c>
      <c r="B65" s="3" t="s">
        <v>196</v>
      </c>
      <c r="C65" s="7">
        <v>2108937188.3</v>
      </c>
      <c r="D65" s="18" t="s">
        <v>197</v>
      </c>
      <c r="E65" s="3" t="s">
        <v>197</v>
      </c>
      <c r="F65" s="3" t="s">
        <v>137</v>
      </c>
      <c r="G65" s="4" t="s">
        <v>1156</v>
      </c>
      <c r="H65" s="19" t="s">
        <v>27</v>
      </c>
      <c r="I65" s="19" t="s">
        <v>199</v>
      </c>
      <c r="J65" s="23" t="s">
        <v>41</v>
      </c>
      <c r="K65" s="21" t="s">
        <v>36</v>
      </c>
      <c r="L65" s="21">
        <v>42038</v>
      </c>
      <c r="M65" s="22">
        <v>2015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718.10639277777784</v>
      </c>
      <c r="W65" s="36">
        <v>2067.9452999999999</v>
      </c>
      <c r="X65" s="36">
        <v>2825</v>
      </c>
      <c r="Y65" s="36">
        <v>2921.2081734615385</v>
      </c>
      <c r="Z65" s="36">
        <v>3250.0333333333333</v>
      </c>
      <c r="AA65" s="36">
        <v>3633.3636363636365</v>
      </c>
      <c r="AB65" s="36">
        <v>3417.9285714285711</v>
      </c>
      <c r="AC65" s="36">
        <v>3369.2</v>
      </c>
      <c r="AD65" s="36">
        <v>3377.5485036162163</v>
      </c>
      <c r="AE65" s="36">
        <v>3322.9299309604435</v>
      </c>
      <c r="AF65" s="36">
        <v>3254.9642048420137</v>
      </c>
      <c r="AG65" s="36">
        <v>3179.0536074856691</v>
      </c>
      <c r="AH65" s="36">
        <v>2184.2975678889438</v>
      </c>
      <c r="AI65" s="36">
        <v>958.72676518634489</v>
      </c>
      <c r="AJ65" s="36">
        <v>604.47891495704209</v>
      </c>
      <c r="AK65" s="36">
        <v>445.18657869301433</v>
      </c>
      <c r="AL65" s="36">
        <v>320.07125741303906</v>
      </c>
      <c r="AM65" s="36">
        <v>240.96856845558494</v>
      </c>
      <c r="AN65" s="36">
        <v>281.72252182065552</v>
      </c>
      <c r="AO65" s="36">
        <v>287.35380455202164</v>
      </c>
      <c r="AP65" s="36">
        <v>351.08551221169103</v>
      </c>
      <c r="AQ65" s="36"/>
      <c r="AR65" s="36"/>
      <c r="AS65" s="36"/>
      <c r="AT65" s="12"/>
    </row>
    <row r="66" spans="1:48" x14ac:dyDescent="0.2">
      <c r="A66" s="3" t="s">
        <v>200</v>
      </c>
      <c r="B66" s="3" t="s">
        <v>201</v>
      </c>
      <c r="C66" s="7">
        <v>2962909303.5999999</v>
      </c>
      <c r="D66" s="18" t="s">
        <v>202</v>
      </c>
      <c r="E66" s="3" t="s">
        <v>203</v>
      </c>
      <c r="F66" s="3" t="s">
        <v>204</v>
      </c>
      <c r="G66" s="4" t="s">
        <v>200</v>
      </c>
      <c r="H66" s="19" t="s">
        <v>34</v>
      </c>
      <c r="I66" s="19" t="s">
        <v>205</v>
      </c>
      <c r="J66" s="23" t="s">
        <v>41</v>
      </c>
      <c r="K66" s="21" t="s">
        <v>36</v>
      </c>
      <c r="L66" s="21">
        <v>41591</v>
      </c>
      <c r="M66" s="22">
        <v>2013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13.590999999999999</v>
      </c>
      <c r="U66" s="36">
        <v>492.50900000000001</v>
      </c>
      <c r="V66" s="36">
        <v>747.94437500000004</v>
      </c>
      <c r="W66" s="36">
        <v>1831.9840674600371</v>
      </c>
      <c r="X66" s="36">
        <v>2573.462465689498</v>
      </c>
      <c r="Y66" s="36">
        <v>3590.0216645146907</v>
      </c>
      <c r="Z66" s="36">
        <v>4673.9839102675132</v>
      </c>
      <c r="AA66" s="36">
        <v>5313.9256208275247</v>
      </c>
      <c r="AB66" s="36">
        <v>5407.9764509299885</v>
      </c>
      <c r="AC66" s="36">
        <v>4567.9540669792596</v>
      </c>
      <c r="AD66" s="36">
        <v>3522.3931256163214</v>
      </c>
      <c r="AE66" s="36">
        <v>3149.7462812150784</v>
      </c>
      <c r="AF66" s="36">
        <v>2902.1102498931923</v>
      </c>
      <c r="AG66" s="36">
        <v>2691.0588930245058</v>
      </c>
      <c r="AH66" s="36">
        <v>2561.2670263737868</v>
      </c>
      <c r="AI66" s="36">
        <v>2369.642780974099</v>
      </c>
      <c r="AJ66" s="36">
        <v>2133.9364519223136</v>
      </c>
      <c r="AK66" s="36">
        <v>1834.9780976840909</v>
      </c>
      <c r="AL66" s="36">
        <v>1439.4816103338658</v>
      </c>
      <c r="AM66" s="36">
        <v>870.57219412963843</v>
      </c>
      <c r="AN66" s="36">
        <v>382.45882732190398</v>
      </c>
      <c r="AO66" s="36">
        <v>214.94925051516302</v>
      </c>
      <c r="AP66" s="36">
        <v>223.759198693993</v>
      </c>
      <c r="AQ66" s="36"/>
      <c r="AR66" s="36"/>
      <c r="AS66" s="36"/>
      <c r="AT66" s="12"/>
    </row>
    <row r="67" spans="1:48" x14ac:dyDescent="0.2">
      <c r="A67" s="3" t="s">
        <v>200</v>
      </c>
      <c r="B67" s="3" t="s">
        <v>201</v>
      </c>
      <c r="C67" s="7">
        <v>2962909303.5999999</v>
      </c>
      <c r="D67" s="18" t="s">
        <v>202</v>
      </c>
      <c r="E67" s="3" t="s">
        <v>203</v>
      </c>
      <c r="F67" s="3" t="s">
        <v>204</v>
      </c>
      <c r="G67" s="4" t="s">
        <v>1157</v>
      </c>
      <c r="H67" s="19" t="s">
        <v>135</v>
      </c>
      <c r="I67" s="19" t="s">
        <v>206</v>
      </c>
      <c r="J67" s="23" t="s">
        <v>41</v>
      </c>
      <c r="K67" s="21" t="s">
        <v>36</v>
      </c>
      <c r="L67" s="21">
        <v>41591</v>
      </c>
      <c r="M67" s="22">
        <v>2013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13.590999999999999</v>
      </c>
      <c r="U67" s="36">
        <v>492.50900000000001</v>
      </c>
      <c r="V67" s="36">
        <v>653.56937500000004</v>
      </c>
      <c r="W67" s="36">
        <v>1580.0470588235294</v>
      </c>
      <c r="X67" s="36">
        <v>2145.1133335232712</v>
      </c>
      <c r="Y67" s="36">
        <v>2967.9834881200395</v>
      </c>
      <c r="Z67" s="36">
        <v>3829.9665971457712</v>
      </c>
      <c r="AA67" s="36">
        <v>4304.9888571000702</v>
      </c>
      <c r="AB67" s="36">
        <v>4321</v>
      </c>
      <c r="AC67" s="36">
        <v>3426.0121229410242</v>
      </c>
      <c r="AD67" s="36">
        <v>2523.6360140286456</v>
      </c>
      <c r="AE67" s="36">
        <v>2219.482485724413</v>
      </c>
      <c r="AF67" s="36">
        <v>2026.8295215737194</v>
      </c>
      <c r="AG67" s="36">
        <v>1884.2163954891314</v>
      </c>
      <c r="AH67" s="36">
        <v>1773.3606578268877</v>
      </c>
      <c r="AI67" s="36">
        <v>1639.5890058026234</v>
      </c>
      <c r="AJ67" s="36">
        <v>1531.4772236018641</v>
      </c>
      <c r="AK67" s="36">
        <v>1396.4236121134609</v>
      </c>
      <c r="AL67" s="36">
        <v>1085.9503426489212</v>
      </c>
      <c r="AM67" s="36">
        <v>501.57396130459682</v>
      </c>
      <c r="AN67" s="36">
        <v>276.64114972719693</v>
      </c>
      <c r="AO67" s="36">
        <v>153.58682834616206</v>
      </c>
      <c r="AP67" s="36">
        <v>175.0294601367797</v>
      </c>
      <c r="AQ67" s="36"/>
      <c r="AR67" s="36"/>
      <c r="AS67" s="36"/>
      <c r="AT67" s="12"/>
    </row>
    <row r="68" spans="1:48" x14ac:dyDescent="0.2">
      <c r="A68" s="3" t="s">
        <v>200</v>
      </c>
      <c r="B68" s="3" t="s">
        <v>201</v>
      </c>
      <c r="C68" s="7">
        <v>2962909303.5999999</v>
      </c>
      <c r="D68" s="18" t="s">
        <v>202</v>
      </c>
      <c r="E68" s="3" t="s">
        <v>203</v>
      </c>
      <c r="F68" s="3" t="s">
        <v>115</v>
      </c>
      <c r="G68" s="4" t="s">
        <v>1158</v>
      </c>
      <c r="H68" s="19" t="s">
        <v>138</v>
      </c>
      <c r="I68" s="19" t="s">
        <v>207</v>
      </c>
      <c r="J68" s="23" t="s">
        <v>41</v>
      </c>
      <c r="K68" s="21" t="s">
        <v>36</v>
      </c>
      <c r="L68" s="21">
        <v>41591</v>
      </c>
      <c r="M68" s="22">
        <v>2013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196.93114285714285</v>
      </c>
      <c r="V68" s="36">
        <v>689</v>
      </c>
      <c r="W68" s="36">
        <v>1250.5999999999999</v>
      </c>
      <c r="X68" s="36">
        <v>1893.0370833333334</v>
      </c>
      <c r="Y68" s="36">
        <v>2615</v>
      </c>
      <c r="Z68" s="36">
        <v>3410.9923076923078</v>
      </c>
      <c r="AA68" s="36">
        <v>4127.9153846153849</v>
      </c>
      <c r="AB68" s="36">
        <v>4367.0882528259417</v>
      </c>
      <c r="AC68" s="36">
        <v>3782.2894447986491</v>
      </c>
      <c r="AD68" s="36">
        <v>3375.0021027392991</v>
      </c>
      <c r="AE68" s="36">
        <v>3125.1297368617388</v>
      </c>
      <c r="AF68" s="36">
        <v>2790.3629669683201</v>
      </c>
      <c r="AG68" s="36">
        <v>2619.4990869600601</v>
      </c>
      <c r="AH68" s="36">
        <v>2366.8653415770068</v>
      </c>
      <c r="AI68" s="36">
        <v>2126.6407778874736</v>
      </c>
      <c r="AJ68" s="36">
        <v>1614.3559722950886</v>
      </c>
      <c r="AK68" s="36">
        <v>1323.471090276362</v>
      </c>
      <c r="AL68" s="36">
        <v>741.69987388408538</v>
      </c>
      <c r="AM68" s="36">
        <v>506.7141945130461</v>
      </c>
      <c r="AN68" s="36">
        <v>196.31894787572327</v>
      </c>
      <c r="AO68" s="36">
        <v>118.309248283587</v>
      </c>
      <c r="AP68" s="36"/>
      <c r="AQ68" s="36"/>
      <c r="AR68" s="36"/>
      <c r="AS68" s="36"/>
      <c r="AT68" s="12"/>
    </row>
    <row r="69" spans="1:48" x14ac:dyDescent="0.2">
      <c r="A69" s="3" t="s">
        <v>200</v>
      </c>
      <c r="B69" s="3" t="s">
        <v>201</v>
      </c>
      <c r="C69" s="7">
        <v>2962909303.5999999</v>
      </c>
      <c r="D69" s="18" t="s">
        <v>202</v>
      </c>
      <c r="E69" s="3" t="s">
        <v>203</v>
      </c>
      <c r="F69" s="3" t="s">
        <v>115</v>
      </c>
      <c r="G69" s="4" t="s">
        <v>1159</v>
      </c>
      <c r="H69" s="19" t="s">
        <v>42</v>
      </c>
      <c r="I69" s="19" t="s">
        <v>208</v>
      </c>
      <c r="J69" s="23" t="s">
        <v>41</v>
      </c>
      <c r="K69" s="21" t="s">
        <v>36</v>
      </c>
      <c r="L69" s="21">
        <v>41591</v>
      </c>
      <c r="M69" s="22">
        <v>2013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143.56475</v>
      </c>
      <c r="V69" s="36">
        <v>375</v>
      </c>
      <c r="W69" s="36">
        <v>612.6</v>
      </c>
      <c r="X69" s="36">
        <v>841.03708333333338</v>
      </c>
      <c r="Y69" s="36">
        <v>1129</v>
      </c>
      <c r="Z69" s="36">
        <v>1554.9923076923076</v>
      </c>
      <c r="AA69" s="36">
        <v>1820.9615384615386</v>
      </c>
      <c r="AB69" s="36">
        <v>1746.2803011303768</v>
      </c>
      <c r="AC69" s="36">
        <v>1392.3244823234836</v>
      </c>
      <c r="AD69" s="36">
        <v>1160.519920518751</v>
      </c>
      <c r="AE69" s="36">
        <v>1031.5768159135289</v>
      </c>
      <c r="AF69" s="36">
        <v>881.14977537215998</v>
      </c>
      <c r="AG69" s="36">
        <v>809.84065460446379</v>
      </c>
      <c r="AH69" s="36">
        <v>724.9440832591697</v>
      </c>
      <c r="AI69" s="36">
        <v>677.63302387662952</v>
      </c>
      <c r="AJ69" s="36">
        <v>619.84298053107034</v>
      </c>
      <c r="AK69" s="36">
        <v>596.14074552839611</v>
      </c>
      <c r="AL69" s="36">
        <v>425.34838826088873</v>
      </c>
      <c r="AM69" s="36">
        <v>316.006723145504</v>
      </c>
      <c r="AN69" s="36">
        <v>102.38021236170566</v>
      </c>
      <c r="AO69" s="36">
        <v>118.309248283587</v>
      </c>
      <c r="AP69" s="36"/>
      <c r="AQ69" s="36"/>
      <c r="AR69" s="36"/>
      <c r="AS69" s="36"/>
      <c r="AT69" s="12"/>
    </row>
    <row r="70" spans="1:48" x14ac:dyDescent="0.2">
      <c r="A70" t="s">
        <v>209</v>
      </c>
      <c r="B70" t="s">
        <v>210</v>
      </c>
      <c r="C70" s="5">
        <v>505845757.77999997</v>
      </c>
      <c r="D70" s="18" t="s">
        <v>211</v>
      </c>
      <c r="E70" t="s">
        <v>83</v>
      </c>
      <c r="F70" s="3" t="s">
        <v>84</v>
      </c>
      <c r="G70" s="4" t="s">
        <v>212</v>
      </c>
      <c r="H70" s="19" t="s">
        <v>24</v>
      </c>
      <c r="I70" s="19" t="s">
        <v>213</v>
      </c>
      <c r="J70" s="23" t="s">
        <v>41</v>
      </c>
      <c r="K70" s="21" t="s">
        <v>26</v>
      </c>
      <c r="L70" s="21">
        <v>42856</v>
      </c>
      <c r="M70" s="22">
        <v>2017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19.764705882352942</v>
      </c>
      <c r="Y70" s="36">
        <v>633</v>
      </c>
      <c r="Z70" s="36">
        <v>1469</v>
      </c>
      <c r="AA70" s="36">
        <v>2038.3157894736842</v>
      </c>
      <c r="AB70" s="36">
        <v>2405.7878787878785</v>
      </c>
      <c r="AC70" s="36">
        <v>2784</v>
      </c>
      <c r="AD70" s="36">
        <v>3262.8743581517547</v>
      </c>
      <c r="AE70" s="36">
        <v>3642.5531345319464</v>
      </c>
      <c r="AF70" s="36">
        <v>3962.0866356537981</v>
      </c>
      <c r="AG70" s="36">
        <v>4253.4541536311654</v>
      </c>
      <c r="AH70" s="36">
        <v>4496.4015940825311</v>
      </c>
      <c r="AI70" s="36">
        <v>4681.6017361913646</v>
      </c>
      <c r="AJ70" s="36">
        <v>4743.7072985180921</v>
      </c>
      <c r="AK70" s="36">
        <v>4637.8023294904597</v>
      </c>
      <c r="AL70" s="36">
        <v>3494.8623211823319</v>
      </c>
      <c r="AM70" s="36">
        <v>3308.2525432205434</v>
      </c>
      <c r="AN70" s="36">
        <v>1714.5930575320649</v>
      </c>
      <c r="AO70" s="36">
        <v>1199.2897664002751</v>
      </c>
      <c r="AP70" s="36">
        <v>845.21417638772448</v>
      </c>
      <c r="AQ70" s="36">
        <v>704.98847596898804</v>
      </c>
      <c r="AR70" s="36"/>
      <c r="AS70" s="36"/>
      <c r="AT70" s="12"/>
    </row>
    <row r="71" spans="1:48" x14ac:dyDescent="0.2">
      <c r="A71" t="s">
        <v>209</v>
      </c>
      <c r="B71" t="s">
        <v>210</v>
      </c>
      <c r="C71" s="5">
        <v>505845757.77999997</v>
      </c>
      <c r="D71" s="18" t="s">
        <v>211</v>
      </c>
      <c r="E71" t="s">
        <v>83</v>
      </c>
      <c r="F71" s="3" t="s">
        <v>84</v>
      </c>
      <c r="G71" s="4" t="s">
        <v>1160</v>
      </c>
      <c r="H71" s="19" t="s">
        <v>27</v>
      </c>
      <c r="I71" s="19" t="s">
        <v>214</v>
      </c>
      <c r="J71" s="23" t="s">
        <v>41</v>
      </c>
      <c r="K71" s="21" t="s">
        <v>26</v>
      </c>
      <c r="L71" s="21">
        <v>42856</v>
      </c>
      <c r="M71" s="22">
        <v>2017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18.928571428571427</v>
      </c>
      <c r="Y71" s="36">
        <v>564</v>
      </c>
      <c r="Z71" s="36">
        <v>1041</v>
      </c>
      <c r="AA71" s="36">
        <v>1180.7777777777778</v>
      </c>
      <c r="AB71" s="36">
        <v>1240.8730158730157</v>
      </c>
      <c r="AC71" s="36">
        <v>1552</v>
      </c>
      <c r="AD71" s="36">
        <v>1824.8991712880629</v>
      </c>
      <c r="AE71" s="36">
        <v>2009.3895039327649</v>
      </c>
      <c r="AF71" s="36">
        <v>2157.1276470430789</v>
      </c>
      <c r="AG71" s="36">
        <v>2296.8350235383132</v>
      </c>
      <c r="AH71" s="36">
        <v>2412.829509172454</v>
      </c>
      <c r="AI71" s="36">
        <v>2466.5973601709256</v>
      </c>
      <c r="AJ71" s="36">
        <v>2517.8934473746745</v>
      </c>
      <c r="AK71" s="36">
        <v>2427.3197780992818</v>
      </c>
      <c r="AL71" s="36">
        <v>1865.393725520348</v>
      </c>
      <c r="AM71" s="36">
        <v>1661.9054132047233</v>
      </c>
      <c r="AN71" s="36">
        <v>771.33085533128406</v>
      </c>
      <c r="AO71" s="36">
        <v>529.49203191441302</v>
      </c>
      <c r="AP71" s="36">
        <v>367.7153581853795</v>
      </c>
      <c r="AQ71" s="36">
        <v>375.15104277548897</v>
      </c>
      <c r="AR71" s="36"/>
      <c r="AS71" s="36"/>
      <c r="AT71" s="12"/>
    </row>
    <row r="72" spans="1:48" ht="16" x14ac:dyDescent="0.2">
      <c r="A72" s="3" t="s">
        <v>216</v>
      </c>
      <c r="B72" s="3" t="s">
        <v>215</v>
      </c>
      <c r="C72" s="7">
        <v>1607481971.54</v>
      </c>
      <c r="D72" s="18" t="s">
        <v>77</v>
      </c>
      <c r="E72" s="3" t="s">
        <v>77</v>
      </c>
      <c r="F72" s="3" t="s">
        <v>77</v>
      </c>
      <c r="G72" s="4" t="s">
        <v>216</v>
      </c>
      <c r="H72" s="19" t="s">
        <v>24</v>
      </c>
      <c r="I72" s="19" t="s">
        <v>217</v>
      </c>
      <c r="J72" s="20" t="s">
        <v>5</v>
      </c>
      <c r="K72" s="21" t="s">
        <v>36</v>
      </c>
      <c r="L72" s="21">
        <v>41759</v>
      </c>
      <c r="M72" s="22">
        <v>2014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1.2121212121212122</v>
      </c>
      <c r="V72" s="36">
        <v>19</v>
      </c>
      <c r="W72" s="36">
        <v>113.996875</v>
      </c>
      <c r="X72" s="36">
        <v>200.99625</v>
      </c>
      <c r="Y72" s="36">
        <v>284</v>
      </c>
      <c r="Z72" s="36">
        <v>262</v>
      </c>
      <c r="AA72" s="36">
        <v>220</v>
      </c>
      <c r="AB72" s="36">
        <v>205</v>
      </c>
      <c r="AC72" s="36">
        <v>196.04775422013219</v>
      </c>
      <c r="AD72" s="36">
        <v>194.98970253327371</v>
      </c>
      <c r="AE72" s="36">
        <v>193.72438547945646</v>
      </c>
      <c r="AF72" s="36">
        <v>194.53255907204954</v>
      </c>
      <c r="AG72" s="36">
        <v>195.88202426523574</v>
      </c>
      <c r="AH72" s="36">
        <v>193.68611973734809</v>
      </c>
      <c r="AI72" s="36">
        <v>192.3793653457704</v>
      </c>
      <c r="AJ72" s="36">
        <v>161.54399308368912</v>
      </c>
      <c r="AK72" s="36">
        <v>135.97543014693872</v>
      </c>
      <c r="AL72" s="36">
        <v>119.31025386175764</v>
      </c>
      <c r="AM72" s="36">
        <v>103.22859140205725</v>
      </c>
      <c r="AN72" s="36">
        <v>108.22167335908949</v>
      </c>
      <c r="AO72" s="36">
        <v>99.74937025017465</v>
      </c>
      <c r="AP72" s="36">
        <v>90.3585073502813</v>
      </c>
      <c r="AQ72" s="36"/>
      <c r="AR72" s="36"/>
      <c r="AS72" s="36"/>
      <c r="AT72" s="12"/>
    </row>
    <row r="73" spans="1:48" ht="16" x14ac:dyDescent="0.2">
      <c r="A73" s="3" t="s">
        <v>216</v>
      </c>
      <c r="B73" s="3" t="s">
        <v>215</v>
      </c>
      <c r="C73" s="7">
        <v>1607481971.54</v>
      </c>
      <c r="D73" s="18" t="s">
        <v>77</v>
      </c>
      <c r="E73" s="3" t="s">
        <v>77</v>
      </c>
      <c r="F73" s="3" t="s">
        <v>77</v>
      </c>
      <c r="G73" s="4" t="s">
        <v>1161</v>
      </c>
      <c r="H73" s="19" t="s">
        <v>27</v>
      </c>
      <c r="I73" s="19" t="s">
        <v>218</v>
      </c>
      <c r="J73" s="20" t="s">
        <v>5</v>
      </c>
      <c r="K73" s="21" t="s">
        <v>36</v>
      </c>
      <c r="L73" s="21">
        <v>41759</v>
      </c>
      <c r="M73" s="22">
        <v>2014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1.2121212121212122</v>
      </c>
      <c r="V73" s="36">
        <v>18.589324618736384</v>
      </c>
      <c r="W73" s="36">
        <v>86</v>
      </c>
      <c r="X73" s="36">
        <v>134</v>
      </c>
      <c r="Y73" s="36">
        <v>186</v>
      </c>
      <c r="Z73" s="36">
        <v>161</v>
      </c>
      <c r="AA73" s="36">
        <v>117</v>
      </c>
      <c r="AB73" s="36">
        <v>109</v>
      </c>
      <c r="AC73" s="36">
        <v>104</v>
      </c>
      <c r="AD73" s="36">
        <v>100.0818928584211</v>
      </c>
      <c r="AE73" s="36">
        <v>96.498214368526632</v>
      </c>
      <c r="AF73" s="36">
        <v>94.261668654495736</v>
      </c>
      <c r="AG73" s="36">
        <v>92.307911364412575</v>
      </c>
      <c r="AH73" s="36">
        <v>89.325971483055469</v>
      </c>
      <c r="AI73" s="36">
        <v>86.625019025001947</v>
      </c>
      <c r="AJ73" s="36">
        <v>74.933566334563437</v>
      </c>
      <c r="AK73" s="36">
        <v>58.645071823719519</v>
      </c>
      <c r="AL73" s="36">
        <v>49.564479209240048</v>
      </c>
      <c r="AM73" s="36">
        <v>42.629837854489075</v>
      </c>
      <c r="AN73" s="36">
        <v>37.857831834060804</v>
      </c>
      <c r="AO73" s="36">
        <v>34.0720486506547</v>
      </c>
      <c r="AP73" s="36">
        <v>27.187443030877603</v>
      </c>
      <c r="AQ73" s="36"/>
      <c r="AR73" s="36"/>
      <c r="AS73" s="36"/>
      <c r="AT73" s="12"/>
    </row>
    <row r="74" spans="1:48" x14ac:dyDescent="0.2">
      <c r="A74" s="3" t="s">
        <v>219</v>
      </c>
      <c r="B74" t="s">
        <v>220</v>
      </c>
      <c r="C74" s="5">
        <v>788822963.21000004</v>
      </c>
      <c r="D74" s="18" t="s">
        <v>221</v>
      </c>
      <c r="E74" s="18" t="s">
        <v>221</v>
      </c>
      <c r="F74" s="3" t="s">
        <v>222</v>
      </c>
      <c r="G74" s="4" t="s">
        <v>219</v>
      </c>
      <c r="H74" s="19" t="s">
        <v>24</v>
      </c>
      <c r="I74" s="19" t="s">
        <v>223</v>
      </c>
      <c r="J74" s="23" t="s">
        <v>41</v>
      </c>
      <c r="K74" s="21" t="s">
        <v>36</v>
      </c>
      <c r="L74" s="21">
        <v>42836</v>
      </c>
      <c r="M74" s="22">
        <v>2017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116.58066396457546</v>
      </c>
      <c r="Y74" s="36">
        <v>409.5833723435772</v>
      </c>
      <c r="Z74" s="36">
        <v>752.92446674800351</v>
      </c>
      <c r="AA74" s="36">
        <v>992.91214694187249</v>
      </c>
      <c r="AB74" s="36">
        <v>1082.289490993114</v>
      </c>
      <c r="AC74" s="36">
        <v>1424.1517622250606</v>
      </c>
      <c r="AD74" s="36">
        <v>1756.8134720846108</v>
      </c>
      <c r="AE74" s="36">
        <v>1990.85590150398</v>
      </c>
      <c r="AF74" s="36">
        <v>2220.8351449243364</v>
      </c>
      <c r="AG74" s="36">
        <v>2427.0071580528133</v>
      </c>
      <c r="AH74" s="36">
        <v>2634.568571569002</v>
      </c>
      <c r="AI74" s="36">
        <v>2826.1261438229594</v>
      </c>
      <c r="AJ74" s="36">
        <v>2977.2086316956306</v>
      </c>
      <c r="AK74" s="36">
        <v>2996.6872461599701</v>
      </c>
      <c r="AL74" s="36">
        <v>2521.9694336925745</v>
      </c>
      <c r="AM74" s="36">
        <v>2309.8573117725068</v>
      </c>
      <c r="AN74" s="36">
        <v>1955.0408075776782</v>
      </c>
      <c r="AO74" s="36">
        <v>1663.9408875921918</v>
      </c>
      <c r="AP74" s="36">
        <v>1399.1340533052391</v>
      </c>
      <c r="AQ74" s="36">
        <v>1493.6670085502333</v>
      </c>
      <c r="AR74" s="36">
        <v>769.83651549278329</v>
      </c>
      <c r="AS74" s="36">
        <v>446.55980471931497</v>
      </c>
      <c r="AT74" s="12"/>
    </row>
    <row r="75" spans="1:48" x14ac:dyDescent="0.2">
      <c r="A75" s="3" t="s">
        <v>219</v>
      </c>
      <c r="B75" t="s">
        <v>220</v>
      </c>
      <c r="C75" s="5">
        <v>788822963.21000004</v>
      </c>
      <c r="D75" s="18" t="s">
        <v>221</v>
      </c>
      <c r="E75" s="18" t="s">
        <v>221</v>
      </c>
      <c r="F75" s="3" t="s">
        <v>222</v>
      </c>
      <c r="G75" s="4" t="s">
        <v>1279</v>
      </c>
      <c r="H75" s="19" t="s">
        <v>1204</v>
      </c>
      <c r="I75" s="19" t="s">
        <v>1278</v>
      </c>
      <c r="J75" s="23" t="s">
        <v>41</v>
      </c>
      <c r="K75" s="21" t="s">
        <v>36</v>
      </c>
      <c r="L75" s="21">
        <v>42836</v>
      </c>
      <c r="M75" s="22">
        <v>2017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115.75764643380906</v>
      </c>
      <c r="AD75" s="36">
        <v>244.01629386931901</v>
      </c>
      <c r="AE75" s="36">
        <v>359.17528455978714</v>
      </c>
      <c r="AF75" s="36">
        <v>499.13287384615148</v>
      </c>
      <c r="AG75" s="36">
        <v>653.98446646312505</v>
      </c>
      <c r="AH75" s="36">
        <v>553.96766135969676</v>
      </c>
      <c r="AI75" s="36">
        <v>620.9085876023795</v>
      </c>
      <c r="AJ75" s="36">
        <v>692.39697969472229</v>
      </c>
      <c r="AK75" s="36">
        <v>707.85615729864298</v>
      </c>
      <c r="AL75" s="36">
        <v>821.08213512070267</v>
      </c>
      <c r="AM75" s="36">
        <v>300.34168718589348</v>
      </c>
      <c r="AN75" s="36">
        <v>472.79399689230797</v>
      </c>
      <c r="AO75" s="36">
        <v>475.062277106203</v>
      </c>
      <c r="AP75" s="36">
        <v>477.31362415990503</v>
      </c>
      <c r="AQ75" s="36"/>
      <c r="AR75" s="36"/>
      <c r="AS75" s="36"/>
      <c r="AT75" s="12"/>
    </row>
    <row r="76" spans="1:48" x14ac:dyDescent="0.2">
      <c r="A76" s="3" t="s">
        <v>224</v>
      </c>
      <c r="B76" s="3" t="s">
        <v>225</v>
      </c>
      <c r="C76" s="7">
        <v>263233497.03999999</v>
      </c>
      <c r="D76" s="18" t="s">
        <v>197</v>
      </c>
      <c r="E76" s="3" t="s">
        <v>197</v>
      </c>
      <c r="F76" s="3" t="s">
        <v>137</v>
      </c>
      <c r="G76" s="4" t="s">
        <v>226</v>
      </c>
      <c r="H76" s="19" t="s">
        <v>24</v>
      </c>
      <c r="I76" s="19" t="s">
        <v>227</v>
      </c>
      <c r="J76" s="23" t="s">
        <v>41</v>
      </c>
      <c r="K76" s="21" t="s">
        <v>36</v>
      </c>
      <c r="L76" s="21">
        <v>40935</v>
      </c>
      <c r="M76" s="22">
        <v>2012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100</v>
      </c>
      <c r="T76" s="36">
        <v>319</v>
      </c>
      <c r="U76" s="36">
        <v>410.37802283574331</v>
      </c>
      <c r="V76" s="36">
        <v>430.00974034121367</v>
      </c>
      <c r="W76" s="36">
        <v>400.48334225752336</v>
      </c>
      <c r="X76" s="36">
        <v>338.95149694307662</v>
      </c>
      <c r="Y76" s="36">
        <v>297.55697661538466</v>
      </c>
      <c r="Z76" s="36">
        <v>477.15</v>
      </c>
      <c r="AA76" s="36">
        <v>786.91818181818189</v>
      </c>
      <c r="AB76" s="36">
        <v>1002.3492857142858</v>
      </c>
      <c r="AC76" s="36">
        <v>1002.9454545454545</v>
      </c>
      <c r="AD76" s="36">
        <v>1050.5544695699136</v>
      </c>
      <c r="AE76" s="36">
        <v>1093.7930567186818</v>
      </c>
      <c r="AF76" s="36">
        <v>589.04714262068717</v>
      </c>
      <c r="AG76" s="36">
        <v>306.0844820314606</v>
      </c>
      <c r="AH76" s="36">
        <v>209.67644240283278</v>
      </c>
      <c r="AI76" s="36">
        <v>160.64571456986431</v>
      </c>
      <c r="AJ76" s="36">
        <v>129.80302495651836</v>
      </c>
      <c r="AK76" s="36">
        <v>107.44642242137743</v>
      </c>
      <c r="AL76" s="36">
        <v>93.013782402552039</v>
      </c>
      <c r="AM76" s="36">
        <v>79.311031859242661</v>
      </c>
      <c r="AN76" s="36">
        <v>98.578319371233434</v>
      </c>
      <c r="AO76" s="36">
        <v>83.042859125431121</v>
      </c>
      <c r="AP76" s="36">
        <v>74.454995259695067</v>
      </c>
      <c r="AQ76" s="36"/>
      <c r="AR76" s="36"/>
      <c r="AS76" s="36"/>
      <c r="AT76" s="13"/>
      <c r="AU76" s="10"/>
      <c r="AV76" s="10"/>
    </row>
    <row r="77" spans="1:48" x14ac:dyDescent="0.2">
      <c r="A77" s="3" t="s">
        <v>224</v>
      </c>
      <c r="B77" s="3" t="s">
        <v>225</v>
      </c>
      <c r="C77" s="7">
        <v>263233497.03999999</v>
      </c>
      <c r="D77" s="18" t="s">
        <v>197</v>
      </c>
      <c r="E77" s="3" t="s">
        <v>197</v>
      </c>
      <c r="F77" s="3" t="s">
        <v>137</v>
      </c>
      <c r="G77" s="4" t="s">
        <v>1162</v>
      </c>
      <c r="H77" s="19" t="s">
        <v>27</v>
      </c>
      <c r="I77" s="19" t="s">
        <v>228</v>
      </c>
      <c r="J77" s="23" t="s">
        <v>41</v>
      </c>
      <c r="K77" s="21" t="s">
        <v>36</v>
      </c>
      <c r="L77" s="21">
        <v>40935</v>
      </c>
      <c r="M77" s="22">
        <v>2012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50</v>
      </c>
      <c r="T77" s="36">
        <v>155</v>
      </c>
      <c r="U77" s="36">
        <v>188.84490650000001</v>
      </c>
      <c r="V77" s="36">
        <v>204.9957737777778</v>
      </c>
      <c r="W77" s="36">
        <v>161.001813</v>
      </c>
      <c r="X77" s="36">
        <v>125.72727272727273</v>
      </c>
      <c r="Y77" s="36">
        <v>119.04159199999999</v>
      </c>
      <c r="Z77" s="36">
        <v>294.93333333333334</v>
      </c>
      <c r="AA77" s="36">
        <v>523.63636363636363</v>
      </c>
      <c r="AB77" s="36">
        <v>599</v>
      </c>
      <c r="AC77" s="36">
        <v>618.07727272727277</v>
      </c>
      <c r="AD77" s="36">
        <v>649.44107133090915</v>
      </c>
      <c r="AE77" s="36">
        <v>672.13671593934544</v>
      </c>
      <c r="AF77" s="36">
        <v>327.85235469997087</v>
      </c>
      <c r="AG77" s="36">
        <v>145.28704118907928</v>
      </c>
      <c r="AH77" s="36">
        <v>88.519121386000009</v>
      </c>
      <c r="AI77" s="36">
        <v>62.490201243111109</v>
      </c>
      <c r="AJ77" s="36">
        <v>51.19243729326945</v>
      </c>
      <c r="AK77" s="36">
        <v>43.100496958682093</v>
      </c>
      <c r="AL77" s="36">
        <v>36.2325519292705</v>
      </c>
      <c r="AM77" s="36">
        <v>31.388502823157342</v>
      </c>
      <c r="AN77" s="36">
        <v>39.086100522863603</v>
      </c>
      <c r="AO77" s="36">
        <v>32.759432145229283</v>
      </c>
      <c r="AP77" s="36">
        <v>34.763166661133518</v>
      </c>
      <c r="AQ77" s="36"/>
      <c r="AR77" s="36"/>
      <c r="AS77" s="36"/>
      <c r="AT77" s="13"/>
      <c r="AU77" s="10"/>
      <c r="AV77" s="10"/>
    </row>
    <row r="78" spans="1:48" x14ac:dyDescent="0.2">
      <c r="A78" s="3" t="s">
        <v>1043</v>
      </c>
      <c r="B78" t="s">
        <v>229</v>
      </c>
      <c r="C78" s="29">
        <v>2424305086.9400001</v>
      </c>
      <c r="D78" t="s">
        <v>115</v>
      </c>
      <c r="E78" t="s">
        <v>115</v>
      </c>
      <c r="F78" s="3" t="s">
        <v>115</v>
      </c>
      <c r="G78" s="4" t="s">
        <v>1163</v>
      </c>
      <c r="H78" s="19" t="s">
        <v>24</v>
      </c>
      <c r="I78" s="19" t="s">
        <v>1051</v>
      </c>
      <c r="J78" s="23" t="s">
        <v>41</v>
      </c>
      <c r="K78" s="21" t="s">
        <v>36</v>
      </c>
      <c r="L78" s="21">
        <v>40025</v>
      </c>
      <c r="M78" s="22">
        <v>2009</v>
      </c>
      <c r="N78" s="36">
        <v>0</v>
      </c>
      <c r="O78" s="36">
        <v>0</v>
      </c>
      <c r="P78" s="36">
        <v>0</v>
      </c>
      <c r="Q78" s="36">
        <v>189</v>
      </c>
      <c r="R78" s="36">
        <v>378</v>
      </c>
      <c r="S78" s="36">
        <v>796</v>
      </c>
      <c r="T78" s="36">
        <v>1236.8888888888889</v>
      </c>
      <c r="U78" s="36">
        <v>1588</v>
      </c>
      <c r="V78" s="36">
        <v>1830</v>
      </c>
      <c r="W78" s="36">
        <v>2214</v>
      </c>
      <c r="X78" s="36">
        <v>2569</v>
      </c>
      <c r="Y78" s="36">
        <v>2928</v>
      </c>
      <c r="Z78" s="36">
        <v>3330.6646153846154</v>
      </c>
      <c r="AA78" s="36">
        <v>3653.0153846153844</v>
      </c>
      <c r="AB78" s="36">
        <v>4021.9250000000002</v>
      </c>
      <c r="AC78" s="36">
        <v>4140.114818181818</v>
      </c>
      <c r="AD78" s="36">
        <v>4138.8825754545451</v>
      </c>
      <c r="AE78" s="36">
        <v>4264.0058876499997</v>
      </c>
      <c r="AF78" s="36">
        <v>4213.9848284812497</v>
      </c>
      <c r="AG78" s="36">
        <v>4252.3050812409374</v>
      </c>
      <c r="AH78" s="36">
        <v>4297.3225520442429</v>
      </c>
      <c r="AI78" s="36">
        <v>4364.1601810757502</v>
      </c>
      <c r="AJ78" s="36">
        <v>4158.5554286682564</v>
      </c>
      <c r="AK78" s="36">
        <v>4187.3918638884652</v>
      </c>
      <c r="AL78" s="36">
        <v>3898.2482046645373</v>
      </c>
      <c r="AM78" s="36">
        <v>3165.4045705488102</v>
      </c>
      <c r="AN78" s="36">
        <v>2374.5912893440932</v>
      </c>
      <c r="AO78" s="36">
        <v>1182.9976539106901</v>
      </c>
      <c r="AP78" s="36"/>
      <c r="AQ78" s="36"/>
      <c r="AR78" s="36"/>
      <c r="AS78" s="36"/>
      <c r="AT78" s="13"/>
      <c r="AU78" s="10"/>
      <c r="AV78" s="10"/>
    </row>
    <row r="79" spans="1:48" x14ac:dyDescent="0.2">
      <c r="A79" s="3" t="s">
        <v>1043</v>
      </c>
      <c r="B79" t="s">
        <v>229</v>
      </c>
      <c r="C79" s="30">
        <v>2424305086.9400001</v>
      </c>
      <c r="D79" t="s">
        <v>115</v>
      </c>
      <c r="E79" t="s">
        <v>115</v>
      </c>
      <c r="F79" s="3" t="s">
        <v>115</v>
      </c>
      <c r="G79" s="4" t="s">
        <v>1164</v>
      </c>
      <c r="H79" s="19" t="s">
        <v>27</v>
      </c>
      <c r="I79" s="19" t="s">
        <v>1052</v>
      </c>
      <c r="J79" s="23" t="s">
        <v>41</v>
      </c>
      <c r="K79" s="21" t="s">
        <v>36</v>
      </c>
      <c r="L79" s="21">
        <v>40025</v>
      </c>
      <c r="M79" s="22">
        <v>2009</v>
      </c>
      <c r="N79" s="36">
        <v>0</v>
      </c>
      <c r="O79" s="36">
        <v>0</v>
      </c>
      <c r="P79" s="36">
        <v>0</v>
      </c>
      <c r="Q79" s="36">
        <v>159.5</v>
      </c>
      <c r="R79" s="36">
        <v>319</v>
      </c>
      <c r="S79" s="36">
        <v>482</v>
      </c>
      <c r="T79" s="36">
        <v>678.8888888888888</v>
      </c>
      <c r="U79" s="36">
        <v>825</v>
      </c>
      <c r="V79" s="36">
        <v>1085</v>
      </c>
      <c r="W79" s="36">
        <v>1343</v>
      </c>
      <c r="X79" s="36">
        <v>1590</v>
      </c>
      <c r="Y79" s="36">
        <v>1791</v>
      </c>
      <c r="Z79" s="36">
        <v>2106.8615384615387</v>
      </c>
      <c r="AA79" s="36">
        <v>2314.8346153846155</v>
      </c>
      <c r="AB79" s="36">
        <v>2549.9166666666665</v>
      </c>
      <c r="AC79" s="36">
        <v>2714.076818181818</v>
      </c>
      <c r="AD79" s="36">
        <v>2868.7987463636364</v>
      </c>
      <c r="AE79" s="36">
        <v>3023.2266775500002</v>
      </c>
      <c r="AF79" s="36">
        <v>3128.2601485749997</v>
      </c>
      <c r="AG79" s="36">
        <v>3231.671088432875</v>
      </c>
      <c r="AH79" s="36">
        <v>3327.2016031757112</v>
      </c>
      <c r="AI79" s="36">
        <v>3411.8790313671625</v>
      </c>
      <c r="AJ79" s="36">
        <v>3412.1814539117186</v>
      </c>
      <c r="AK79" s="36">
        <v>3481.7705217113967</v>
      </c>
      <c r="AL79" s="36">
        <v>3376.1687708744448</v>
      </c>
      <c r="AM79" s="36">
        <v>2723.7034041777774</v>
      </c>
      <c r="AN79" s="36">
        <v>1954.3476642020698</v>
      </c>
      <c r="AO79" s="36">
        <v>425.54324112301998</v>
      </c>
      <c r="AP79" s="36"/>
      <c r="AQ79" s="36"/>
      <c r="AR79" s="36"/>
      <c r="AS79" s="36"/>
      <c r="AT79" s="13"/>
      <c r="AU79" s="10"/>
      <c r="AV79" s="10"/>
    </row>
    <row r="80" spans="1:48" x14ac:dyDescent="0.2">
      <c r="A80" s="3" t="s">
        <v>230</v>
      </c>
      <c r="B80" s="3" t="s">
        <v>231</v>
      </c>
      <c r="C80" s="7">
        <v>635184700.50999999</v>
      </c>
      <c r="D80" s="18" t="s">
        <v>232</v>
      </c>
      <c r="E80" s="3" t="s">
        <v>115</v>
      </c>
      <c r="F80" s="3" t="s">
        <v>115</v>
      </c>
      <c r="G80" s="4" t="s">
        <v>1165</v>
      </c>
      <c r="H80" s="19" t="s">
        <v>24</v>
      </c>
      <c r="I80" s="19" t="s">
        <v>233</v>
      </c>
      <c r="J80" s="23" t="s">
        <v>41</v>
      </c>
      <c r="K80" s="21" t="s">
        <v>36</v>
      </c>
      <c r="L80" s="21">
        <v>41362</v>
      </c>
      <c r="M80" s="22">
        <v>2013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118.83499999999999</v>
      </c>
      <c r="U80" s="36">
        <v>568.1875</v>
      </c>
      <c r="V80" s="36">
        <v>1306.4054580896691</v>
      </c>
      <c r="W80" s="36">
        <v>1407</v>
      </c>
      <c r="X80" s="36">
        <v>1110.9166666666667</v>
      </c>
      <c r="Y80" s="36">
        <v>881.06666666666661</v>
      </c>
      <c r="Z80" s="36">
        <v>734.94230769230774</v>
      </c>
      <c r="AA80" s="36">
        <v>794.97307692307686</v>
      </c>
      <c r="AB80" s="36">
        <v>561.95000000000005</v>
      </c>
      <c r="AC80" s="36">
        <v>447.98545454545456</v>
      </c>
      <c r="AD80" s="36">
        <v>372.68922727272724</v>
      </c>
      <c r="AE80" s="36">
        <v>335.29439417389204</v>
      </c>
      <c r="AF80" s="36">
        <v>280.3022259612535</v>
      </c>
      <c r="AG80" s="36">
        <v>237.8434195846595</v>
      </c>
      <c r="AH80" s="36">
        <v>202.63914514821698</v>
      </c>
      <c r="AI80" s="36">
        <v>162.19822488817098</v>
      </c>
      <c r="AJ80" s="36">
        <v>71.997609831370582</v>
      </c>
      <c r="AK80" s="36">
        <v>64.285396691484877</v>
      </c>
      <c r="AL80" s="36">
        <v>71.880930740608235</v>
      </c>
      <c r="AM80" s="36">
        <v>61.72083878674033</v>
      </c>
      <c r="AN80" s="36">
        <v>68.218649537420745</v>
      </c>
      <c r="AO80" s="36"/>
      <c r="AP80" s="36"/>
      <c r="AQ80" s="36"/>
      <c r="AR80" s="36"/>
      <c r="AS80" s="36"/>
      <c r="AT80" s="12"/>
    </row>
    <row r="81" spans="1:48" x14ac:dyDescent="0.2">
      <c r="A81" s="3" t="s">
        <v>230</v>
      </c>
      <c r="B81" s="3" t="s">
        <v>231</v>
      </c>
      <c r="C81" s="7">
        <v>635184700.50999999</v>
      </c>
      <c r="D81" s="18" t="s">
        <v>232</v>
      </c>
      <c r="E81" s="3" t="s">
        <v>115</v>
      </c>
      <c r="F81" s="3" t="s">
        <v>115</v>
      </c>
      <c r="G81" s="4" t="s">
        <v>1166</v>
      </c>
      <c r="H81" s="19" t="s">
        <v>27</v>
      </c>
      <c r="I81" s="19" t="s">
        <v>234</v>
      </c>
      <c r="J81" s="23" t="s">
        <v>41</v>
      </c>
      <c r="K81" s="21" t="s">
        <v>36</v>
      </c>
      <c r="L81" s="21">
        <v>41362</v>
      </c>
      <c r="M81" s="22">
        <v>2013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115.80200000000001</v>
      </c>
      <c r="U81" s="36">
        <v>548.5</v>
      </c>
      <c r="V81" s="36">
        <v>1238</v>
      </c>
      <c r="W81" s="36">
        <v>1273</v>
      </c>
      <c r="X81" s="36">
        <v>943.91666666666663</v>
      </c>
      <c r="Y81" s="36">
        <v>711</v>
      </c>
      <c r="Z81" s="36">
        <v>535.93461538461531</v>
      </c>
      <c r="AA81" s="36">
        <v>563.94230769230774</v>
      </c>
      <c r="AB81" s="36">
        <v>308.04166666666669</v>
      </c>
      <c r="AC81" s="36">
        <v>192.9998181818182</v>
      </c>
      <c r="AD81" s="36">
        <v>139.24540909090911</v>
      </c>
      <c r="AE81" s="36">
        <v>110.83800475</v>
      </c>
      <c r="AF81" s="36">
        <v>84.445934734375001</v>
      </c>
      <c r="AG81" s="36">
        <v>66.042661236718757</v>
      </c>
      <c r="AH81" s="36">
        <v>46.148209635195315</v>
      </c>
      <c r="AI81" s="36">
        <v>19.807302415578128</v>
      </c>
      <c r="AJ81" s="36">
        <v>13.28123152953796</v>
      </c>
      <c r="AK81" s="36">
        <v>10.28970106410728</v>
      </c>
      <c r="AL81" s="36">
        <v>12.550639776151966</v>
      </c>
      <c r="AM81" s="36">
        <v>10.167531472162509</v>
      </c>
      <c r="AN81" s="36">
        <v>8.3145630336299998</v>
      </c>
      <c r="AO81" s="36"/>
      <c r="AP81" s="36"/>
      <c r="AQ81" s="36"/>
      <c r="AR81" s="36"/>
      <c r="AS81" s="36"/>
      <c r="AT81" s="12"/>
    </row>
    <row r="82" spans="1:48" x14ac:dyDescent="0.2">
      <c r="A82" s="3" t="s">
        <v>235</v>
      </c>
      <c r="B82" t="s">
        <v>236</v>
      </c>
      <c r="C82" s="5">
        <v>1296674522.0999999</v>
      </c>
      <c r="D82" s="18" t="s">
        <v>237</v>
      </c>
      <c r="E82" s="18" t="s">
        <v>237</v>
      </c>
      <c r="F82" s="3" t="s">
        <v>238</v>
      </c>
      <c r="G82" s="4" t="s">
        <v>235</v>
      </c>
      <c r="H82" s="19" t="s">
        <v>24</v>
      </c>
      <c r="I82" s="19" t="s">
        <v>239</v>
      </c>
      <c r="J82" s="23" t="s">
        <v>41</v>
      </c>
      <c r="K82" s="21" t="s">
        <v>36</v>
      </c>
      <c r="L82" s="21">
        <v>40863</v>
      </c>
      <c r="M82" s="22">
        <v>2011</v>
      </c>
      <c r="N82" s="36">
        <v>0</v>
      </c>
      <c r="O82" s="36">
        <v>0</v>
      </c>
      <c r="P82" s="36">
        <v>0</v>
      </c>
      <c r="Q82" s="36">
        <v>0</v>
      </c>
      <c r="R82" s="36">
        <v>2</v>
      </c>
      <c r="S82" s="36">
        <v>136</v>
      </c>
      <c r="T82" s="36">
        <v>263.69380000000001</v>
      </c>
      <c r="U82" s="36">
        <v>406.52833333333331</v>
      </c>
      <c r="V82" s="36">
        <v>675.83685714285718</v>
      </c>
      <c r="W82" s="36">
        <v>965.41463636363642</v>
      </c>
      <c r="X82" s="36">
        <v>1285.2068333333332</v>
      </c>
      <c r="Y82" s="36">
        <v>1581.7619999999999</v>
      </c>
      <c r="Z82" s="36">
        <v>1910.8791333333334</v>
      </c>
      <c r="AA82" s="36">
        <v>2222.9528125000002</v>
      </c>
      <c r="AB82" s="36">
        <v>2502.6426972603426</v>
      </c>
      <c r="AC82" s="36">
        <v>2761.207871282526</v>
      </c>
      <c r="AD82" s="36">
        <v>2982.1326700910518</v>
      </c>
      <c r="AE82" s="36">
        <v>3168.7663434557571</v>
      </c>
      <c r="AF82" s="36">
        <v>3384.0594054769317</v>
      </c>
      <c r="AG82" s="36">
        <v>3523.775477167037</v>
      </c>
      <c r="AH82" s="36">
        <v>3564.7311381957397</v>
      </c>
      <c r="AI82" s="36">
        <v>3364.5451839161128</v>
      </c>
      <c r="AJ82" s="36">
        <v>1882.8178777852099</v>
      </c>
      <c r="AK82" s="36">
        <v>1041.0011057871284</v>
      </c>
      <c r="AL82" s="36">
        <v>776.86519465048013</v>
      </c>
      <c r="AM82" s="36">
        <v>644.13561575589233</v>
      </c>
      <c r="AN82" s="36">
        <v>490.14552696824921</v>
      </c>
      <c r="AO82" s="36">
        <v>425.71167717985549</v>
      </c>
      <c r="AP82" s="36">
        <v>388.85458077908913</v>
      </c>
      <c r="AQ82" s="36">
        <v>332.70299585662605</v>
      </c>
      <c r="AR82" s="36">
        <v>286.23512615066841</v>
      </c>
      <c r="AS82" s="36">
        <v>249.60681495429137</v>
      </c>
      <c r="AT82" s="12"/>
    </row>
    <row r="83" spans="1:48" x14ac:dyDescent="0.2">
      <c r="A83" s="3" t="s">
        <v>235</v>
      </c>
      <c r="B83" t="s">
        <v>236</v>
      </c>
      <c r="C83" s="5">
        <v>1296674522.0999999</v>
      </c>
      <c r="D83" s="18" t="s">
        <v>237</v>
      </c>
      <c r="E83" s="18" t="s">
        <v>237</v>
      </c>
      <c r="F83" s="3" t="s">
        <v>238</v>
      </c>
      <c r="G83" s="4" t="s">
        <v>1167</v>
      </c>
      <c r="H83" s="19" t="s">
        <v>27</v>
      </c>
      <c r="I83" s="19" t="s">
        <v>240</v>
      </c>
      <c r="J83" s="23" t="s">
        <v>41</v>
      </c>
      <c r="K83" s="21" t="s">
        <v>36</v>
      </c>
      <c r="L83" s="21">
        <v>40863</v>
      </c>
      <c r="M83" s="22">
        <v>2011</v>
      </c>
      <c r="N83" s="36">
        <v>0</v>
      </c>
      <c r="O83" s="36">
        <v>0</v>
      </c>
      <c r="P83" s="36">
        <v>0</v>
      </c>
      <c r="Q83" s="36">
        <v>0</v>
      </c>
      <c r="R83" s="36">
        <v>2</v>
      </c>
      <c r="S83" s="36">
        <v>136</v>
      </c>
      <c r="T83" s="36">
        <v>235.44280000000001</v>
      </c>
      <c r="U83" s="36">
        <v>357.56166666666667</v>
      </c>
      <c r="V83" s="36">
        <v>601.01585714285716</v>
      </c>
      <c r="W83" s="36">
        <v>854.70172727272723</v>
      </c>
      <c r="X83" s="36">
        <v>1133.3957499999999</v>
      </c>
      <c r="Y83" s="36">
        <v>1386.9695384615386</v>
      </c>
      <c r="Z83" s="36">
        <v>1684.972</v>
      </c>
      <c r="AA83" s="36">
        <v>1937.8869639362142</v>
      </c>
      <c r="AB83" s="36">
        <v>2134.5046666666667</v>
      </c>
      <c r="AC83" s="36">
        <v>2409.2249999999999</v>
      </c>
      <c r="AD83" s="36">
        <v>2606.8835071727472</v>
      </c>
      <c r="AE83" s="36">
        <v>2767.5557483434081</v>
      </c>
      <c r="AF83" s="36">
        <v>2957.8476005148118</v>
      </c>
      <c r="AG83" s="36">
        <v>3109.5402652949037</v>
      </c>
      <c r="AH83" s="36">
        <v>3196.8249501149116</v>
      </c>
      <c r="AI83" s="36">
        <v>3070.0104453700028</v>
      </c>
      <c r="AJ83" s="36">
        <v>1763.4178632982614</v>
      </c>
      <c r="AK83" s="36">
        <v>950.58273100113786</v>
      </c>
      <c r="AL83" s="36">
        <v>695.85607912816442</v>
      </c>
      <c r="AM83" s="36">
        <v>577.40027031163322</v>
      </c>
      <c r="AN83" s="36">
        <v>463.18741037773987</v>
      </c>
      <c r="AO83" s="36">
        <v>412.25258574914022</v>
      </c>
      <c r="AP83" s="36">
        <v>383.40584701562585</v>
      </c>
      <c r="AQ83" s="36">
        <v>324.66739197602794</v>
      </c>
      <c r="AR83" s="36">
        <v>280.27312760003014</v>
      </c>
      <c r="AS83" s="36">
        <v>245.16564620998147</v>
      </c>
      <c r="AT83" s="12"/>
    </row>
    <row r="84" spans="1:48" x14ac:dyDescent="0.2">
      <c r="A84" s="3" t="s">
        <v>241</v>
      </c>
      <c r="B84" s="3" t="s">
        <v>242</v>
      </c>
      <c r="C84" s="7">
        <v>2376166292.4000001</v>
      </c>
      <c r="D84" s="18" t="s">
        <v>243</v>
      </c>
      <c r="E84" s="3" t="s">
        <v>244</v>
      </c>
      <c r="F84" s="3" t="s">
        <v>245</v>
      </c>
      <c r="G84" s="4" t="s">
        <v>1168</v>
      </c>
      <c r="H84" s="19" t="s">
        <v>34</v>
      </c>
      <c r="I84" s="19" t="s">
        <v>246</v>
      </c>
      <c r="J84" s="23" t="s">
        <v>41</v>
      </c>
      <c r="K84" s="21" t="s">
        <v>36</v>
      </c>
      <c r="L84" s="21">
        <v>41852</v>
      </c>
      <c r="M84" s="22">
        <v>2014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11.262499999999999</v>
      </c>
      <c r="V84" s="36">
        <v>60.226923076923079</v>
      </c>
      <c r="W84" s="36">
        <v>201.9571875</v>
      </c>
      <c r="X84" s="36">
        <v>447.50705882352941</v>
      </c>
      <c r="Y84" s="36">
        <v>658.23333333333335</v>
      </c>
      <c r="Z84" s="36">
        <v>944.23823529411766</v>
      </c>
      <c r="AA84" s="36">
        <v>1153.8552941176472</v>
      </c>
      <c r="AB84" s="36">
        <v>1490.8</v>
      </c>
      <c r="AC84" s="36">
        <v>2066.0666666666666</v>
      </c>
      <c r="AD84" s="36">
        <v>2676.2375810852577</v>
      </c>
      <c r="AE84" s="36">
        <v>3175.7892697906941</v>
      </c>
      <c r="AF84" s="36">
        <v>3584.4485557500316</v>
      </c>
      <c r="AG84" s="36">
        <v>3832.1653701903479</v>
      </c>
      <c r="AH84" s="36">
        <v>3962.4323092099321</v>
      </c>
      <c r="AI84" s="36">
        <v>2958.0663733662891</v>
      </c>
      <c r="AJ84" s="36">
        <v>1569.4166192010623</v>
      </c>
      <c r="AK84" s="36">
        <v>1103.1917424102423</v>
      </c>
      <c r="AL84" s="36">
        <v>936.35140282209147</v>
      </c>
      <c r="AM84" s="36">
        <v>970.12715348518998</v>
      </c>
      <c r="AN84" s="36">
        <v>969.09504720539906</v>
      </c>
      <c r="AO84" s="36">
        <v>1459.6722952060161</v>
      </c>
      <c r="AP84" s="36">
        <v>1847.3975263552288</v>
      </c>
      <c r="AQ84" s="36"/>
      <c r="AR84" s="36"/>
      <c r="AS84" s="36"/>
      <c r="AT84" s="13"/>
      <c r="AU84" s="10"/>
      <c r="AV84" s="10"/>
    </row>
    <row r="85" spans="1:48" x14ac:dyDescent="0.2">
      <c r="A85" s="3" t="s">
        <v>241</v>
      </c>
      <c r="B85" s="3" t="s">
        <v>242</v>
      </c>
      <c r="C85" s="7">
        <v>2376166292.4000001</v>
      </c>
      <c r="D85" s="18" t="s">
        <v>243</v>
      </c>
      <c r="E85" s="3" t="s">
        <v>244</v>
      </c>
      <c r="F85" s="3" t="s">
        <v>245</v>
      </c>
      <c r="G85" s="4" t="s">
        <v>1169</v>
      </c>
      <c r="H85" s="19" t="s">
        <v>135</v>
      </c>
      <c r="I85" s="19" t="s">
        <v>247</v>
      </c>
      <c r="J85" s="23" t="s">
        <v>41</v>
      </c>
      <c r="K85" s="21" t="s">
        <v>36</v>
      </c>
      <c r="L85" s="21">
        <v>41852</v>
      </c>
      <c r="M85" s="22">
        <v>2014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9.7714285714285705</v>
      </c>
      <c r="V85" s="36">
        <v>47.75</v>
      </c>
      <c r="W85" s="36">
        <v>144.41874999999999</v>
      </c>
      <c r="X85" s="36">
        <v>290.40235294117645</v>
      </c>
      <c r="Y85" s="36">
        <v>400.2</v>
      </c>
      <c r="Z85" s="36">
        <v>565.90105882352941</v>
      </c>
      <c r="AA85" s="36">
        <v>620.78117647058821</v>
      </c>
      <c r="AB85" s="36">
        <v>807.3</v>
      </c>
      <c r="AC85" s="36">
        <v>1194.5</v>
      </c>
      <c r="AD85" s="36">
        <v>1578.3646175057559</v>
      </c>
      <c r="AE85" s="36">
        <v>1881.7143480051368</v>
      </c>
      <c r="AF85" s="36">
        <v>2123.2978340457475</v>
      </c>
      <c r="AG85" s="36">
        <v>2245.6747924709334</v>
      </c>
      <c r="AH85" s="36">
        <v>2335.5452280522986</v>
      </c>
      <c r="AI85" s="36">
        <v>1476.5343623373158</v>
      </c>
      <c r="AJ85" s="36">
        <v>591.91022989204373</v>
      </c>
      <c r="AK85" s="36">
        <v>416.2051266779286</v>
      </c>
      <c r="AL85" s="36">
        <v>346.31179507324947</v>
      </c>
      <c r="AM85" s="36">
        <v>333.12317151516334</v>
      </c>
      <c r="AN85" s="36">
        <v>434.02718693923725</v>
      </c>
      <c r="AO85" s="36">
        <v>640.53710982646203</v>
      </c>
      <c r="AP85" s="36">
        <v>882.03611046441802</v>
      </c>
      <c r="AQ85" s="36"/>
      <c r="AR85" s="36"/>
      <c r="AS85" s="36"/>
      <c r="AT85" s="13"/>
      <c r="AU85" s="10"/>
      <c r="AV85" s="10"/>
    </row>
    <row r="86" spans="1:48" x14ac:dyDescent="0.2">
      <c r="A86" s="3" t="s">
        <v>241</v>
      </c>
      <c r="B86" s="3" t="s">
        <v>242</v>
      </c>
      <c r="C86" s="7">
        <v>2376166292.4000001</v>
      </c>
      <c r="D86" s="18" t="s">
        <v>243</v>
      </c>
      <c r="E86" s="3" t="s">
        <v>244</v>
      </c>
      <c r="F86" s="3" t="s">
        <v>248</v>
      </c>
      <c r="G86" s="4" t="s">
        <v>1168</v>
      </c>
      <c r="H86" s="19" t="s">
        <v>138</v>
      </c>
      <c r="I86" s="19" t="s">
        <v>249</v>
      </c>
      <c r="J86" s="23" t="s">
        <v>41</v>
      </c>
      <c r="K86" s="21" t="s">
        <v>36</v>
      </c>
      <c r="L86" s="21">
        <v>41852</v>
      </c>
      <c r="M86" s="22">
        <v>2014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11.262499999999999</v>
      </c>
      <c r="V86" s="36">
        <v>60.226923076923079</v>
      </c>
      <c r="W86" s="36">
        <v>201.9571875</v>
      </c>
      <c r="X86" s="36">
        <v>447.50705882352941</v>
      </c>
      <c r="Y86" s="36">
        <v>658.23333333333335</v>
      </c>
      <c r="Z86" s="36">
        <v>944.23823529411766</v>
      </c>
      <c r="AA86" s="36">
        <v>1153.8552941176472</v>
      </c>
      <c r="AB86" s="36">
        <v>1490.8</v>
      </c>
      <c r="AC86" s="36">
        <v>2066.0666666666666</v>
      </c>
      <c r="AD86" s="36">
        <v>2676.2375810852577</v>
      </c>
      <c r="AE86" s="36">
        <v>3175.7892697906941</v>
      </c>
      <c r="AF86" s="36">
        <v>3584.4485557500316</v>
      </c>
      <c r="AG86" s="36">
        <v>3832.1653701903479</v>
      </c>
      <c r="AH86" s="36">
        <v>3962.4323092099321</v>
      </c>
      <c r="AI86" s="36">
        <v>2958.0663733662891</v>
      </c>
      <c r="AJ86" s="36">
        <v>1569.4166192010623</v>
      </c>
      <c r="AK86" s="36">
        <v>1103.1917424102423</v>
      </c>
      <c r="AL86" s="36">
        <v>936.35140282209147</v>
      </c>
      <c r="AM86" s="36"/>
      <c r="AN86" s="36"/>
      <c r="AO86" s="36"/>
      <c r="AP86" s="36"/>
      <c r="AQ86" s="36"/>
      <c r="AR86" s="36"/>
      <c r="AS86" s="36"/>
      <c r="AT86" s="12"/>
    </row>
    <row r="87" spans="1:48" x14ac:dyDescent="0.2">
      <c r="A87" s="3" t="s">
        <v>241</v>
      </c>
      <c r="B87" s="3" t="s">
        <v>242</v>
      </c>
      <c r="C87" s="7">
        <v>2376166292.4000001</v>
      </c>
      <c r="D87" s="18" t="s">
        <v>243</v>
      </c>
      <c r="E87" s="3" t="s">
        <v>244</v>
      </c>
      <c r="F87" s="3" t="s">
        <v>248</v>
      </c>
      <c r="G87" s="4" t="s">
        <v>1169</v>
      </c>
      <c r="H87" s="19" t="s">
        <v>42</v>
      </c>
      <c r="I87" s="19" t="s">
        <v>250</v>
      </c>
      <c r="J87" s="23" t="s">
        <v>41</v>
      </c>
      <c r="K87" s="21" t="s">
        <v>36</v>
      </c>
      <c r="L87" s="21">
        <v>41852</v>
      </c>
      <c r="M87" s="22">
        <v>2014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9.7714285714285705</v>
      </c>
      <c r="V87" s="36">
        <v>47.75</v>
      </c>
      <c r="W87" s="36">
        <v>144.41874999999999</v>
      </c>
      <c r="X87" s="36">
        <v>290.40235294117645</v>
      </c>
      <c r="Y87" s="36">
        <v>400.2</v>
      </c>
      <c r="Z87" s="36">
        <v>565.90105882352941</v>
      </c>
      <c r="AA87" s="36">
        <v>620.78117647058821</v>
      </c>
      <c r="AB87" s="36">
        <v>807.3</v>
      </c>
      <c r="AC87" s="36">
        <v>1194.5</v>
      </c>
      <c r="AD87" s="36">
        <v>1578.3646175057559</v>
      </c>
      <c r="AE87" s="36">
        <v>1881.7143480051368</v>
      </c>
      <c r="AF87" s="36">
        <v>2123.2978340457475</v>
      </c>
      <c r="AG87" s="36">
        <v>2245.6747924709334</v>
      </c>
      <c r="AH87" s="36">
        <v>2335.5452280522986</v>
      </c>
      <c r="AI87" s="36">
        <v>1476.5343623373158</v>
      </c>
      <c r="AJ87" s="36">
        <v>591.91022989204373</v>
      </c>
      <c r="AK87" s="36">
        <v>416.2051266779286</v>
      </c>
      <c r="AL87" s="36">
        <v>346.31179507324947</v>
      </c>
      <c r="AM87" s="36"/>
      <c r="AN87" s="36"/>
      <c r="AO87" s="36"/>
      <c r="AP87" s="36"/>
      <c r="AQ87" s="36"/>
      <c r="AR87" s="36"/>
      <c r="AS87" s="36"/>
      <c r="AT87" s="12"/>
    </row>
    <row r="88" spans="1:48" ht="16" x14ac:dyDescent="0.2">
      <c r="A88" s="3" t="s">
        <v>251</v>
      </c>
      <c r="B88" s="3" t="s">
        <v>1038</v>
      </c>
      <c r="C88" s="7">
        <v>175822575.58000001</v>
      </c>
      <c r="D88" t="s">
        <v>22</v>
      </c>
      <c r="E88" t="s">
        <v>22</v>
      </c>
      <c r="F88" s="3" t="s">
        <v>23</v>
      </c>
      <c r="G88" t="s">
        <v>251</v>
      </c>
      <c r="H88" s="19" t="s">
        <v>24</v>
      </c>
      <c r="I88" s="19" t="s">
        <v>252</v>
      </c>
      <c r="J88" s="20" t="s">
        <v>3</v>
      </c>
      <c r="K88" s="19" t="s">
        <v>26</v>
      </c>
      <c r="L88" s="21">
        <v>41327</v>
      </c>
      <c r="M88" s="22">
        <v>2013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234</v>
      </c>
      <c r="U88" s="36">
        <v>536</v>
      </c>
      <c r="V88" s="36">
        <v>769</v>
      </c>
      <c r="W88" s="36">
        <v>830.81411764705888</v>
      </c>
      <c r="X88" s="36">
        <v>914.03449887301224</v>
      </c>
      <c r="Y88" s="36">
        <v>978.74300000000028</v>
      </c>
      <c r="Z88" s="36">
        <v>1394.2352941176471</v>
      </c>
      <c r="AA88" s="36">
        <v>1744.9999999999998</v>
      </c>
      <c r="AB88" s="36">
        <v>1982.4766227634821</v>
      </c>
      <c r="AC88" s="36">
        <v>2080.0000000000005</v>
      </c>
      <c r="AD88" s="36">
        <v>2044.4195338402967</v>
      </c>
      <c r="AE88" s="36">
        <v>1996.0910455445328</v>
      </c>
      <c r="AF88" s="36">
        <v>1842.1325877161553</v>
      </c>
      <c r="AG88" s="36">
        <v>1698.7205544763153</v>
      </c>
      <c r="AH88" s="36">
        <v>1417.4243211370492</v>
      </c>
      <c r="AI88" s="36">
        <v>1212.1309987215382</v>
      </c>
      <c r="AJ88" s="36">
        <v>1005.0894644160447</v>
      </c>
      <c r="AK88" s="36">
        <v>452.26065945504098</v>
      </c>
      <c r="AL88" s="36">
        <v>349.99227102325648</v>
      </c>
      <c r="AM88" s="36">
        <v>469.41917952405601</v>
      </c>
      <c r="AN88" s="36">
        <v>401.70334731957604</v>
      </c>
      <c r="AO88" s="36">
        <v>346.72018957947699</v>
      </c>
      <c r="AP88" s="36">
        <v>301.46232809047899</v>
      </c>
      <c r="AQ88" s="36"/>
      <c r="AR88" s="36"/>
      <c r="AS88" s="36"/>
      <c r="AT88" s="12"/>
    </row>
    <row r="89" spans="1:48" ht="16" x14ac:dyDescent="0.2">
      <c r="A89" s="3" t="s">
        <v>251</v>
      </c>
      <c r="B89" s="3" t="s">
        <v>1038</v>
      </c>
      <c r="C89" s="7">
        <v>175822575.58000001</v>
      </c>
      <c r="D89" t="s">
        <v>22</v>
      </c>
      <c r="E89" t="s">
        <v>22</v>
      </c>
      <c r="F89" s="3" t="s">
        <v>23</v>
      </c>
      <c r="G89" t="s">
        <v>1170</v>
      </c>
      <c r="H89" s="19" t="s">
        <v>27</v>
      </c>
      <c r="I89" s="19" t="s">
        <v>253</v>
      </c>
      <c r="J89" s="20" t="s">
        <v>3</v>
      </c>
      <c r="K89" s="19" t="s">
        <v>26</v>
      </c>
      <c r="L89" s="21">
        <v>41327</v>
      </c>
      <c r="M89" s="22">
        <v>2013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222</v>
      </c>
      <c r="U89" s="36">
        <v>282</v>
      </c>
      <c r="V89" s="36">
        <v>308</v>
      </c>
      <c r="W89" s="36">
        <v>315.80250000000001</v>
      </c>
      <c r="X89" s="36">
        <v>343.03665505257538</v>
      </c>
      <c r="Y89" s="36">
        <v>359</v>
      </c>
      <c r="Z89" s="36">
        <v>634.375</v>
      </c>
      <c r="AA89" s="36">
        <v>807</v>
      </c>
      <c r="AB89" s="36">
        <v>813.19550671377931</v>
      </c>
      <c r="AC89" s="36">
        <v>819.99999999999989</v>
      </c>
      <c r="AD89" s="36">
        <v>773.29993332489232</v>
      </c>
      <c r="AE89" s="36">
        <v>737.07164313903002</v>
      </c>
      <c r="AF89" s="36">
        <v>649.5464410342795</v>
      </c>
      <c r="AG89" s="36">
        <v>555.90107913340705</v>
      </c>
      <c r="AH89" s="36">
        <v>470.85022931576503</v>
      </c>
      <c r="AI89" s="36">
        <v>400.63411490189304</v>
      </c>
      <c r="AJ89" s="36">
        <v>431.433248648855</v>
      </c>
      <c r="AK89" s="36">
        <v>101.207389682502</v>
      </c>
      <c r="AL89" s="36">
        <v>70.845172777751102</v>
      </c>
      <c r="AM89" s="36">
        <v>49.591620944425699</v>
      </c>
      <c r="AN89" s="36">
        <v>34.714134661098001</v>
      </c>
      <c r="AO89" s="36">
        <v>24.2998942627686</v>
      </c>
      <c r="AP89" s="36">
        <v>17.009925983938</v>
      </c>
      <c r="AQ89" s="36"/>
      <c r="AR89" s="36"/>
      <c r="AS89" s="36"/>
      <c r="AT89" s="12"/>
    </row>
    <row r="90" spans="1:48" x14ac:dyDescent="0.2">
      <c r="A90" t="s">
        <v>254</v>
      </c>
      <c r="B90" t="s">
        <v>255</v>
      </c>
      <c r="C90" s="5">
        <v>3500947569.1999998</v>
      </c>
      <c r="D90" s="18" t="s">
        <v>37</v>
      </c>
      <c r="E90" t="s">
        <v>37</v>
      </c>
      <c r="F90" s="3" t="s">
        <v>38</v>
      </c>
      <c r="G90" s="4" t="s">
        <v>1171</v>
      </c>
      <c r="H90" s="19" t="s">
        <v>24</v>
      </c>
      <c r="I90" s="19" t="s">
        <v>256</v>
      </c>
      <c r="J90" s="23" t="s">
        <v>41</v>
      </c>
      <c r="K90" s="21" t="s">
        <v>26</v>
      </c>
      <c r="L90" s="21">
        <v>41886</v>
      </c>
      <c r="M90" s="22">
        <v>2014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51.666666666666664</v>
      </c>
      <c r="V90" s="36">
        <v>565.44615384615383</v>
      </c>
      <c r="W90" s="36">
        <v>1402.5384615384614</v>
      </c>
      <c r="X90" s="36">
        <v>3808.3428571428572</v>
      </c>
      <c r="Y90" s="36">
        <v>7170</v>
      </c>
      <c r="Z90" s="36">
        <v>11084</v>
      </c>
      <c r="AA90" s="36">
        <v>14380.512500000001</v>
      </c>
      <c r="AB90" s="36">
        <v>17186.014651517333</v>
      </c>
      <c r="AC90" s="36">
        <v>20936.787</v>
      </c>
      <c r="AD90" s="36">
        <v>24084.80912265784</v>
      </c>
      <c r="AE90" s="36">
        <v>26663.666293918788</v>
      </c>
      <c r="AF90" s="36">
        <v>28945.968370968159</v>
      </c>
      <c r="AG90" s="36">
        <v>30790.766556043629</v>
      </c>
      <c r="AH90" s="36">
        <v>32603.979833335172</v>
      </c>
      <c r="AI90" s="36">
        <v>31435.254170270018</v>
      </c>
      <c r="AJ90" s="36">
        <v>24586.578663944951</v>
      </c>
      <c r="AK90" s="36">
        <v>17888.947861506243</v>
      </c>
      <c r="AL90" s="36">
        <v>13258.682293072538</v>
      </c>
      <c r="AM90" s="36">
        <v>11829.24163431018</v>
      </c>
      <c r="AN90" s="36">
        <v>9429.8116843082007</v>
      </c>
      <c r="AO90" s="36"/>
      <c r="AP90" s="36"/>
      <c r="AQ90" s="36"/>
      <c r="AR90" s="36"/>
      <c r="AS90" s="36"/>
      <c r="AT90" s="12"/>
    </row>
    <row r="91" spans="1:48" x14ac:dyDescent="0.2">
      <c r="A91" t="s">
        <v>254</v>
      </c>
      <c r="B91" t="s">
        <v>255</v>
      </c>
      <c r="C91" s="5">
        <v>3500947569.1999998</v>
      </c>
      <c r="D91" s="18" t="s">
        <v>37</v>
      </c>
      <c r="E91" t="s">
        <v>37</v>
      </c>
      <c r="F91" s="3" t="s">
        <v>38</v>
      </c>
      <c r="G91" s="4" t="s">
        <v>1172</v>
      </c>
      <c r="H91" s="19" t="s">
        <v>27</v>
      </c>
      <c r="I91" s="19" t="s">
        <v>257</v>
      </c>
      <c r="J91" s="23" t="s">
        <v>41</v>
      </c>
      <c r="K91" s="21" t="s">
        <v>26</v>
      </c>
      <c r="L91" s="21">
        <v>41886</v>
      </c>
      <c r="M91" s="22">
        <v>2014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46.111111111111114</v>
      </c>
      <c r="V91" s="36">
        <v>393.14615384615388</v>
      </c>
      <c r="W91" s="36">
        <v>790.38461538461547</v>
      </c>
      <c r="X91" s="36">
        <v>2308.278571428571</v>
      </c>
      <c r="Y91" s="36">
        <v>4149.5</v>
      </c>
      <c r="Z91" s="36">
        <v>6305</v>
      </c>
      <c r="AA91" s="36">
        <v>8351.9187500000007</v>
      </c>
      <c r="AB91" s="36">
        <v>9764.9682736119994</v>
      </c>
      <c r="AC91" s="36">
        <v>12685.607</v>
      </c>
      <c r="AD91" s="36">
        <v>14604.01466934479</v>
      </c>
      <c r="AE91" s="36">
        <v>16319.32436590691</v>
      </c>
      <c r="AF91" s="36">
        <v>17876.435609684107</v>
      </c>
      <c r="AG91" s="36">
        <v>19056.954972914242</v>
      </c>
      <c r="AH91" s="36">
        <v>20207.069192025039</v>
      </c>
      <c r="AI91" s="36">
        <v>18994.45527477478</v>
      </c>
      <c r="AJ91" s="36">
        <v>12621.166648193559</v>
      </c>
      <c r="AK91" s="36">
        <v>8713.2870258341045</v>
      </c>
      <c r="AL91" s="36">
        <v>6539.9804507382532</v>
      </c>
      <c r="AM91" s="36">
        <v>6696.8991176047557</v>
      </c>
      <c r="AN91" s="36">
        <v>5791.1237566393347</v>
      </c>
      <c r="AO91" s="36"/>
      <c r="AP91" s="36"/>
      <c r="AQ91" s="36"/>
      <c r="AR91" s="36"/>
      <c r="AS91" s="36"/>
      <c r="AT91" s="12"/>
    </row>
    <row r="92" spans="1:48" x14ac:dyDescent="0.2">
      <c r="A92" s="3" t="s">
        <v>258</v>
      </c>
      <c r="B92" s="3" t="s">
        <v>259</v>
      </c>
      <c r="C92" s="5">
        <v>293472937.87</v>
      </c>
      <c r="D92" s="18" t="s">
        <v>260</v>
      </c>
      <c r="E92" s="18" t="s">
        <v>45</v>
      </c>
      <c r="F92" s="3" t="s">
        <v>47</v>
      </c>
      <c r="G92" s="4" t="s">
        <v>261</v>
      </c>
      <c r="H92" s="19" t="s">
        <v>24</v>
      </c>
      <c r="I92" s="19" t="s">
        <v>262</v>
      </c>
      <c r="J92" s="23" t="s">
        <v>41</v>
      </c>
      <c r="K92" s="21" t="s">
        <v>36</v>
      </c>
      <c r="L92" s="21">
        <v>41110</v>
      </c>
      <c r="M92" s="22">
        <v>2012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63.933333333333337</v>
      </c>
      <c r="T92" s="36">
        <v>91.8</v>
      </c>
      <c r="U92" s="36">
        <v>330.97272727272724</v>
      </c>
      <c r="V92" s="36">
        <v>511.84324624862364</v>
      </c>
      <c r="W92" s="36">
        <v>691.99918907616495</v>
      </c>
      <c r="X92" s="36">
        <v>835.19748140258821</v>
      </c>
      <c r="Y92" s="36">
        <v>968</v>
      </c>
      <c r="Z92" s="36">
        <v>1044.0526315789475</v>
      </c>
      <c r="AA92" s="36">
        <v>1065</v>
      </c>
      <c r="AB92" s="36">
        <v>1107.9999271507074</v>
      </c>
      <c r="AC92" s="36">
        <v>1247</v>
      </c>
      <c r="AD92" s="36">
        <v>1362.1288305031601</v>
      </c>
      <c r="AE92" s="36">
        <v>1442.3906804771882</v>
      </c>
      <c r="AF92" s="36">
        <v>1492.3642387665391</v>
      </c>
      <c r="AG92" s="36">
        <v>1433.8233042928498</v>
      </c>
      <c r="AH92" s="36">
        <v>1158.6196645729856</v>
      </c>
      <c r="AI92" s="36">
        <v>917.63365547979106</v>
      </c>
      <c r="AJ92" s="36">
        <v>777.32035621760599</v>
      </c>
      <c r="AK92" s="36">
        <v>684.68976782625577</v>
      </c>
      <c r="AL92" s="36">
        <v>651.19071307335548</v>
      </c>
      <c r="AM92" s="36">
        <v>605.6635699852518</v>
      </c>
      <c r="AN92" s="36">
        <v>508.31515607609896</v>
      </c>
      <c r="AO92" s="36">
        <v>582.07137299932003</v>
      </c>
      <c r="AP92" s="36">
        <v>113.9200676786719</v>
      </c>
      <c r="AQ92" s="36">
        <v>94.089567559340651</v>
      </c>
      <c r="AR92" s="36">
        <v>78.945250455020243</v>
      </c>
      <c r="AS92" s="36">
        <v>67.121765664466196</v>
      </c>
      <c r="AT92" s="12"/>
    </row>
    <row r="93" spans="1:48" x14ac:dyDescent="0.2">
      <c r="A93" s="3" t="s">
        <v>258</v>
      </c>
      <c r="B93" s="3" t="s">
        <v>259</v>
      </c>
      <c r="C93" s="5">
        <v>293472937.87</v>
      </c>
      <c r="D93" s="18" t="s">
        <v>260</v>
      </c>
      <c r="E93" s="18" t="s">
        <v>45</v>
      </c>
      <c r="F93" s="3" t="s">
        <v>47</v>
      </c>
      <c r="G93" s="4" t="s">
        <v>1173</v>
      </c>
      <c r="H93" s="19" t="s">
        <v>27</v>
      </c>
      <c r="I93" s="19" t="s">
        <v>263</v>
      </c>
      <c r="J93" s="23" t="s">
        <v>41</v>
      </c>
      <c r="K93" s="21" t="s">
        <v>36</v>
      </c>
      <c r="L93" s="21">
        <v>41110</v>
      </c>
      <c r="M93" s="22">
        <v>2012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63.93333333333333</v>
      </c>
      <c r="T93" s="36">
        <v>92.111111111111114</v>
      </c>
      <c r="U93" s="36">
        <v>305.97000000000003</v>
      </c>
      <c r="V93" s="36">
        <v>467</v>
      </c>
      <c r="W93" s="36">
        <v>554.00011581637659</v>
      </c>
      <c r="X93" s="36">
        <v>562.21281446977559</v>
      </c>
      <c r="Y93" s="36">
        <v>583</v>
      </c>
      <c r="Z93" s="36">
        <v>654.0526315789474</v>
      </c>
      <c r="AA93" s="36">
        <v>710</v>
      </c>
      <c r="AB93" s="36">
        <v>735.99974780703064</v>
      </c>
      <c r="AC93" s="36">
        <v>850.00863754790453</v>
      </c>
      <c r="AD93" s="36">
        <v>925.32317681631548</v>
      </c>
      <c r="AE93" s="36">
        <v>984.08234966251234</v>
      </c>
      <c r="AF93" s="36">
        <v>1028.5284382337852</v>
      </c>
      <c r="AG93" s="36">
        <v>1061.4713180972037</v>
      </c>
      <c r="AH93" s="36">
        <v>891.95745500111866</v>
      </c>
      <c r="AI93" s="36">
        <v>673.5927741986095</v>
      </c>
      <c r="AJ93" s="36">
        <v>545.24235073937075</v>
      </c>
      <c r="AK93" s="36">
        <v>475.18315867965151</v>
      </c>
      <c r="AL93" s="36">
        <v>439.20425564818078</v>
      </c>
      <c r="AM93" s="36">
        <v>423.18258904614845</v>
      </c>
      <c r="AN93" s="36">
        <v>374.79080447556805</v>
      </c>
      <c r="AO93" s="36">
        <v>497.09643284660149</v>
      </c>
      <c r="AP93" s="36">
        <v>33.670986784079425</v>
      </c>
      <c r="AQ93" s="36">
        <v>23.140728254760759</v>
      </c>
      <c r="AR93" s="36">
        <v>15.984028531285155</v>
      </c>
      <c r="AS93" s="36">
        <v>11.081579348375904</v>
      </c>
      <c r="AT93" s="12"/>
    </row>
    <row r="94" spans="1:48" ht="16" x14ac:dyDescent="0.2">
      <c r="A94" s="3" t="s">
        <v>264</v>
      </c>
      <c r="B94" t="s">
        <v>265</v>
      </c>
      <c r="C94" s="5">
        <v>1317919886.7</v>
      </c>
      <c r="D94" s="18" t="s">
        <v>266</v>
      </c>
      <c r="E94" s="18" t="s">
        <v>267</v>
      </c>
      <c r="F94" s="3" t="s">
        <v>268</v>
      </c>
      <c r="G94" s="4" t="s">
        <v>1174</v>
      </c>
      <c r="H94" s="19" t="s">
        <v>24</v>
      </c>
      <c r="I94" s="19" t="s">
        <v>269</v>
      </c>
      <c r="J94" s="20" t="s">
        <v>6</v>
      </c>
      <c r="K94" s="21" t="s">
        <v>36</v>
      </c>
      <c r="L94" s="21">
        <v>40479</v>
      </c>
      <c r="M94" s="22">
        <v>2010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7</v>
      </c>
      <c r="T94" s="36">
        <v>20</v>
      </c>
      <c r="U94" s="36">
        <v>42.2</v>
      </c>
      <c r="V94" s="36">
        <v>82.5</v>
      </c>
      <c r="W94" s="36">
        <v>120.4</v>
      </c>
      <c r="X94" s="36">
        <v>135.9</v>
      </c>
      <c r="Y94" s="36">
        <v>178.6</v>
      </c>
      <c r="Z94" s="36">
        <v>184.5</v>
      </c>
      <c r="AA94" s="36">
        <v>189.5</v>
      </c>
      <c r="AB94" s="36">
        <v>208.9</v>
      </c>
      <c r="AC94" s="36">
        <v>211</v>
      </c>
      <c r="AD94" s="36">
        <v>225.31193505338101</v>
      </c>
      <c r="AE94" s="36">
        <v>39.219887010676146</v>
      </c>
      <c r="AF94" s="36">
        <v>21.987166103202849</v>
      </c>
      <c r="AG94" s="36">
        <v>14.667036610320286</v>
      </c>
      <c r="AH94" s="36">
        <v>10.543191661032028</v>
      </c>
      <c r="AI94" s="36">
        <v>8.9763167322000008</v>
      </c>
      <c r="AJ94" s="36">
        <v>8.0685422332000005</v>
      </c>
      <c r="AK94" s="36">
        <v>7.2606737273000004</v>
      </c>
      <c r="AL94" s="36">
        <v>6.5345049263000003</v>
      </c>
      <c r="AM94" s="36">
        <v>5.8810442909200003</v>
      </c>
      <c r="AN94" s="36"/>
      <c r="AO94" s="36"/>
      <c r="AP94" s="36"/>
      <c r="AQ94" s="36"/>
      <c r="AR94" s="36"/>
      <c r="AS94" s="36"/>
      <c r="AT94" s="12"/>
    </row>
    <row r="95" spans="1:48" ht="16" x14ac:dyDescent="0.2">
      <c r="A95" s="3" t="s">
        <v>264</v>
      </c>
      <c r="B95" t="s">
        <v>265</v>
      </c>
      <c r="C95" s="5">
        <v>1317919886.7</v>
      </c>
      <c r="D95" s="18" t="s">
        <v>266</v>
      </c>
      <c r="E95" s="18" t="s">
        <v>267</v>
      </c>
      <c r="F95" s="3" t="s">
        <v>268</v>
      </c>
      <c r="G95" s="4" t="s">
        <v>1175</v>
      </c>
      <c r="H95" s="19" t="s">
        <v>27</v>
      </c>
      <c r="I95" s="19" t="s">
        <v>270</v>
      </c>
      <c r="J95" s="20" t="s">
        <v>6</v>
      </c>
      <c r="K95" s="21" t="s">
        <v>36</v>
      </c>
      <c r="L95" s="21">
        <v>40479</v>
      </c>
      <c r="M95" s="22">
        <v>2010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6.9</v>
      </c>
      <c r="T95" s="36">
        <v>20</v>
      </c>
      <c r="U95" s="36">
        <v>42.2</v>
      </c>
      <c r="V95" s="36">
        <v>82.5</v>
      </c>
      <c r="W95" s="36">
        <v>120.4</v>
      </c>
      <c r="X95" s="36">
        <v>135.9</v>
      </c>
      <c r="Y95" s="36">
        <v>178.6</v>
      </c>
      <c r="Z95" s="36">
        <v>184.5</v>
      </c>
      <c r="AA95" s="36">
        <v>189.5</v>
      </c>
      <c r="AB95" s="36">
        <v>206.5</v>
      </c>
      <c r="AC95" s="36">
        <v>204.1</v>
      </c>
      <c r="AD95" s="36">
        <v>215.65443505338101</v>
      </c>
      <c r="AE95" s="36">
        <v>26.130887010676151</v>
      </c>
      <c r="AF95" s="36">
        <v>7.3392661032028501</v>
      </c>
      <c r="AG95" s="36">
        <v>1.6339266103202852</v>
      </c>
      <c r="AH95" s="36">
        <v>1.0633926610320286</v>
      </c>
      <c r="AI95" s="36">
        <v>1.2678532199999999E-2</v>
      </c>
      <c r="AJ95" s="36">
        <v>1.2678532000000001E-3</v>
      </c>
      <c r="AK95" s="36">
        <v>1.2678529999999999E-4</v>
      </c>
      <c r="AL95" s="36">
        <v>1.2678500000000001E-5</v>
      </c>
      <c r="AM95" s="36">
        <v>1.2679000000000002E-6</v>
      </c>
      <c r="AN95" s="36"/>
      <c r="AO95" s="36"/>
      <c r="AP95" s="36"/>
      <c r="AQ95" s="36"/>
      <c r="AR95" s="36"/>
      <c r="AS95" s="36"/>
      <c r="AT95" s="12"/>
    </row>
    <row r="96" spans="1:48" ht="16" x14ac:dyDescent="0.2">
      <c r="A96" s="3" t="s">
        <v>271</v>
      </c>
      <c r="B96" s="3" t="s">
        <v>272</v>
      </c>
      <c r="C96" s="7">
        <v>367767778.97000003</v>
      </c>
      <c r="D96" s="18" t="s">
        <v>273</v>
      </c>
      <c r="E96" s="3" t="s">
        <v>273</v>
      </c>
      <c r="F96" s="3" t="s">
        <v>274</v>
      </c>
      <c r="G96" t="s">
        <v>1176</v>
      </c>
      <c r="H96" s="19" t="s">
        <v>24</v>
      </c>
      <c r="I96" s="19" t="s">
        <v>275</v>
      </c>
      <c r="J96" s="20" t="s">
        <v>6</v>
      </c>
      <c r="K96" s="21" t="s">
        <v>36</v>
      </c>
      <c r="L96" s="21">
        <v>42048</v>
      </c>
      <c r="M96" s="22">
        <v>2015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0.4</v>
      </c>
      <c r="W96" s="36">
        <v>11.466666666666667</v>
      </c>
      <c r="X96" s="36">
        <v>21.45</v>
      </c>
      <c r="Y96" s="36">
        <v>32.18333333333333</v>
      </c>
      <c r="Z96" s="36">
        <v>62.55</v>
      </c>
      <c r="AA96" s="36">
        <v>111.83333333333333</v>
      </c>
      <c r="AB96" s="36">
        <v>133.78333333333333</v>
      </c>
      <c r="AC96" s="36">
        <v>192.16666666666666</v>
      </c>
      <c r="AD96" s="36">
        <v>256.35000000000002</v>
      </c>
      <c r="AE96" s="36">
        <v>265.39999999999998</v>
      </c>
      <c r="AF96" s="36">
        <v>280.10000000000002</v>
      </c>
      <c r="AG96" s="36">
        <v>276.7</v>
      </c>
      <c r="AH96" s="36">
        <v>232.45</v>
      </c>
      <c r="AI96" s="36">
        <v>170</v>
      </c>
      <c r="AJ96" s="36">
        <v>111.05</v>
      </c>
      <c r="AK96" s="36">
        <v>76.099999999999994</v>
      </c>
      <c r="AL96" s="36">
        <v>54.35</v>
      </c>
      <c r="AM96" s="36">
        <v>40.25</v>
      </c>
      <c r="AN96" s="36">
        <v>30.7</v>
      </c>
      <c r="AO96" s="36">
        <v>24.2</v>
      </c>
      <c r="AP96" s="36">
        <v>14.6</v>
      </c>
      <c r="AQ96" s="36">
        <v>11.7</v>
      </c>
      <c r="AR96" s="36">
        <v>9.9</v>
      </c>
      <c r="AS96" s="36">
        <v>8.5</v>
      </c>
      <c r="AT96" s="12"/>
    </row>
    <row r="97" spans="1:48" ht="16" x14ac:dyDescent="0.2">
      <c r="A97" s="3" t="s">
        <v>271</v>
      </c>
      <c r="B97" s="3" t="s">
        <v>272</v>
      </c>
      <c r="C97" s="7">
        <v>367767778.97000003</v>
      </c>
      <c r="D97" s="18" t="s">
        <v>273</v>
      </c>
      <c r="E97" s="3" t="s">
        <v>273</v>
      </c>
      <c r="F97" s="3" t="s">
        <v>274</v>
      </c>
      <c r="G97" t="s">
        <v>1177</v>
      </c>
      <c r="H97" s="19" t="s">
        <v>27</v>
      </c>
      <c r="I97" s="19" t="s">
        <v>276</v>
      </c>
      <c r="J97" s="20" t="s">
        <v>6</v>
      </c>
      <c r="K97" s="21" t="s">
        <v>36</v>
      </c>
      <c r="L97" s="21">
        <v>42048</v>
      </c>
      <c r="M97" s="22">
        <v>2015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0.4</v>
      </c>
      <c r="W97" s="36">
        <v>8.86</v>
      </c>
      <c r="X97" s="36">
        <v>15.083333333333334</v>
      </c>
      <c r="Y97" s="36">
        <v>21.883333333333333</v>
      </c>
      <c r="Z97" s="36">
        <v>37.450000000000003</v>
      </c>
      <c r="AA97" s="36">
        <v>67.933333333333337</v>
      </c>
      <c r="AB97" s="36">
        <v>80.849999999999994</v>
      </c>
      <c r="AC97" s="36">
        <v>116.33333333333333</v>
      </c>
      <c r="AD97" s="36">
        <v>168.05</v>
      </c>
      <c r="AE97" s="36">
        <v>181.5</v>
      </c>
      <c r="AF97" s="36">
        <v>195.6</v>
      </c>
      <c r="AG97" s="36">
        <v>190.95</v>
      </c>
      <c r="AH97" s="36">
        <v>157.65</v>
      </c>
      <c r="AI97" s="36">
        <v>111.5</v>
      </c>
      <c r="AJ97" s="36">
        <v>64.8</v>
      </c>
      <c r="AK97" s="36">
        <v>38.950000000000003</v>
      </c>
      <c r="AL97" s="36">
        <v>24.2</v>
      </c>
      <c r="AM97" s="36">
        <v>15.55</v>
      </c>
      <c r="AN97" s="36">
        <v>10.199999999999999</v>
      </c>
      <c r="AO97" s="36">
        <v>6.95</v>
      </c>
      <c r="AP97" s="36">
        <v>1.3</v>
      </c>
      <c r="AQ97" s="36">
        <v>0.7</v>
      </c>
      <c r="AR97" s="36">
        <v>0.5</v>
      </c>
      <c r="AS97" s="36">
        <v>0.5</v>
      </c>
      <c r="AT97" s="12"/>
    </row>
    <row r="98" spans="1:48" x14ac:dyDescent="0.2">
      <c r="A98" s="3" t="s">
        <v>271</v>
      </c>
      <c r="B98" s="3" t="s">
        <v>272</v>
      </c>
      <c r="C98" s="7">
        <v>367767778.97000003</v>
      </c>
      <c r="D98" s="18" t="s">
        <v>273</v>
      </c>
      <c r="E98" s="3" t="s">
        <v>273</v>
      </c>
      <c r="F98" s="3" t="s">
        <v>274</v>
      </c>
      <c r="G98" s="4" t="s">
        <v>1178</v>
      </c>
      <c r="H98" s="19" t="s">
        <v>27</v>
      </c>
      <c r="I98" s="19" t="s">
        <v>277</v>
      </c>
      <c r="J98" s="23" t="s">
        <v>41</v>
      </c>
      <c r="K98" s="21" t="s">
        <v>36</v>
      </c>
      <c r="L98" s="21">
        <v>42048</v>
      </c>
      <c r="M98" s="22">
        <v>2015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3</v>
      </c>
      <c r="W98" s="36">
        <v>77.680159218941824</v>
      </c>
      <c r="X98" s="36">
        <v>135.81682975730916</v>
      </c>
      <c r="Y98" s="36">
        <v>204.23414098643457</v>
      </c>
      <c r="Z98" s="36">
        <v>336.98718832610626</v>
      </c>
      <c r="AA98" s="36">
        <v>629.97060769473774</v>
      </c>
      <c r="AB98" s="36">
        <v>734.33319468575303</v>
      </c>
      <c r="AC98" s="36">
        <v>967.90304961626873</v>
      </c>
      <c r="AD98" s="36">
        <v>1250.4075961370654</v>
      </c>
      <c r="AE98" s="36">
        <v>1374.238166681484</v>
      </c>
      <c r="AF98" s="36">
        <v>1479.3740233300866</v>
      </c>
      <c r="AG98" s="36">
        <v>1443.6047925608566</v>
      </c>
      <c r="AH98" s="36">
        <v>1189.9762098853053</v>
      </c>
      <c r="AI98" s="36">
        <v>841.79667597624154</v>
      </c>
      <c r="AJ98" s="36">
        <v>490.5024491058345</v>
      </c>
      <c r="AK98" s="36">
        <v>295.62456643986167</v>
      </c>
      <c r="AL98" s="36">
        <v>184.1471635684135</v>
      </c>
      <c r="AM98" s="36">
        <v>118.58949632732633</v>
      </c>
      <c r="AN98" s="36">
        <v>77.942957568674117</v>
      </c>
      <c r="AO98" s="36">
        <v>53.190974517435222</v>
      </c>
      <c r="AP98" s="36">
        <v>9.7068890605548077</v>
      </c>
      <c r="AQ98" s="36">
        <v>5.2267864172218195</v>
      </c>
      <c r="AR98" s="36">
        <v>3.7334188694441566</v>
      </c>
      <c r="AS98" s="36">
        <v>3.7334188694441566</v>
      </c>
      <c r="AT98" s="12"/>
    </row>
    <row r="99" spans="1:48" x14ac:dyDescent="0.2">
      <c r="A99" s="3" t="s">
        <v>278</v>
      </c>
      <c r="B99" s="3" t="s">
        <v>279</v>
      </c>
      <c r="C99" s="7">
        <v>1144468127.9000001</v>
      </c>
      <c r="D99" s="18" t="s">
        <v>280</v>
      </c>
      <c r="E99" s="3" t="s">
        <v>203</v>
      </c>
      <c r="F99" s="3" t="s">
        <v>204</v>
      </c>
      <c r="G99" s="4" t="s">
        <v>281</v>
      </c>
      <c r="H99" s="19" t="s">
        <v>24</v>
      </c>
      <c r="I99" s="19" t="s">
        <v>282</v>
      </c>
      <c r="J99" s="23" t="s">
        <v>41</v>
      </c>
      <c r="K99" s="21" t="s">
        <v>36</v>
      </c>
      <c r="L99" s="21">
        <v>41151</v>
      </c>
      <c r="M99" s="22">
        <v>2012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19.2</v>
      </c>
      <c r="T99" s="36">
        <v>118.72199999999999</v>
      </c>
      <c r="U99" s="36">
        <v>297.10000000000002</v>
      </c>
      <c r="V99" s="36">
        <v>458.39</v>
      </c>
      <c r="W99" s="36">
        <v>640.875</v>
      </c>
      <c r="X99" s="36">
        <v>721.01</v>
      </c>
      <c r="Y99" s="36">
        <v>783.0454545454545</v>
      </c>
      <c r="Z99" s="36">
        <v>858.58333333333337</v>
      </c>
      <c r="AA99" s="36">
        <v>948</v>
      </c>
      <c r="AB99" s="36">
        <v>1038.0588235294117</v>
      </c>
      <c r="AC99" s="36">
        <v>1035.0714285714287</v>
      </c>
      <c r="AD99" s="36">
        <v>1032.7587421031378</v>
      </c>
      <c r="AE99" s="36">
        <v>1057.5401662353963</v>
      </c>
      <c r="AF99" s="36">
        <v>1079.8320956560258</v>
      </c>
      <c r="AG99" s="36">
        <v>1096.3821745352686</v>
      </c>
      <c r="AH99" s="36">
        <v>904.14440773691149</v>
      </c>
      <c r="AI99" s="36">
        <v>863.24120210144122</v>
      </c>
      <c r="AJ99" s="36">
        <v>611.29722319127438</v>
      </c>
      <c r="AK99" s="36">
        <v>316.71062314496794</v>
      </c>
      <c r="AL99" s="36">
        <v>189.31347783271062</v>
      </c>
      <c r="AM99" s="36">
        <v>95.373632208504162</v>
      </c>
      <c r="AN99" s="36">
        <v>61.481576144835394</v>
      </c>
      <c r="AO99" s="36">
        <v>11.844990882902115</v>
      </c>
      <c r="AP99" s="36">
        <v>4.3402093800504096</v>
      </c>
      <c r="AQ99" s="36"/>
      <c r="AR99" s="36"/>
      <c r="AS99" s="36"/>
      <c r="AT99" s="12"/>
    </row>
    <row r="100" spans="1:48" x14ac:dyDescent="0.2">
      <c r="A100" s="3" t="s">
        <v>278</v>
      </c>
      <c r="B100" s="3" t="s">
        <v>279</v>
      </c>
      <c r="C100" s="7">
        <v>1144468127.9000001</v>
      </c>
      <c r="D100" s="18" t="s">
        <v>280</v>
      </c>
      <c r="E100" s="3" t="s">
        <v>203</v>
      </c>
      <c r="F100" s="3" t="s">
        <v>204</v>
      </c>
      <c r="G100" s="4" t="s">
        <v>1179</v>
      </c>
      <c r="H100" s="19" t="s">
        <v>27</v>
      </c>
      <c r="I100" s="19" t="s">
        <v>283</v>
      </c>
      <c r="J100" s="23" t="s">
        <v>41</v>
      </c>
      <c r="K100" s="21" t="s">
        <v>36</v>
      </c>
      <c r="L100" s="21">
        <v>41151</v>
      </c>
      <c r="M100" s="22">
        <v>2012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19.2</v>
      </c>
      <c r="T100" s="36">
        <v>118.72199999999999</v>
      </c>
      <c r="U100" s="36">
        <v>297.10000000000002</v>
      </c>
      <c r="V100" s="36">
        <v>454.86</v>
      </c>
      <c r="W100" s="36">
        <v>625.65714285714284</v>
      </c>
      <c r="X100" s="36">
        <v>701.3</v>
      </c>
      <c r="Y100" s="36">
        <v>761.09</v>
      </c>
      <c r="Z100" s="36">
        <v>833.21818181818185</v>
      </c>
      <c r="AA100" s="36">
        <v>920</v>
      </c>
      <c r="AB100" s="36">
        <v>1006</v>
      </c>
      <c r="AC100" s="36">
        <v>1003</v>
      </c>
      <c r="AD100" s="36">
        <v>999.6199463934546</v>
      </c>
      <c r="AE100" s="36">
        <v>1021.2338579543792</v>
      </c>
      <c r="AF100" s="36">
        <v>1039.920991344967</v>
      </c>
      <c r="AG100" s="36">
        <v>1053.3060940399546</v>
      </c>
      <c r="AH100" s="36">
        <v>840.79998331908905</v>
      </c>
      <c r="AI100" s="36">
        <v>792.61956197329857</v>
      </c>
      <c r="AJ100" s="36">
        <v>554.24037160150203</v>
      </c>
      <c r="AK100" s="36">
        <v>299.70229271646298</v>
      </c>
      <c r="AL100" s="36">
        <v>153.8823245813239</v>
      </c>
      <c r="AM100" s="36">
        <v>104.56843772057593</v>
      </c>
      <c r="AN100" s="36">
        <v>85.094427069464004</v>
      </c>
      <c r="AO100" s="36">
        <v>16.964177626396499</v>
      </c>
      <c r="AP100" s="36"/>
      <c r="AQ100" s="36"/>
      <c r="AR100" s="36"/>
      <c r="AS100" s="36"/>
      <c r="AT100" s="12"/>
    </row>
    <row r="101" spans="1:48" x14ac:dyDescent="0.2">
      <c r="A101" s="3" t="s">
        <v>284</v>
      </c>
      <c r="B101" s="3" t="s">
        <v>285</v>
      </c>
      <c r="C101" s="7">
        <v>358856237.68000001</v>
      </c>
      <c r="D101" s="18" t="s">
        <v>177</v>
      </c>
      <c r="E101" s="3" t="s">
        <v>83</v>
      </c>
      <c r="F101" s="3" t="s">
        <v>84</v>
      </c>
      <c r="G101" s="4" t="s">
        <v>284</v>
      </c>
      <c r="H101" s="19" t="s">
        <v>34</v>
      </c>
      <c r="I101" s="19" t="s">
        <v>286</v>
      </c>
      <c r="J101" s="23" t="s">
        <v>41</v>
      </c>
      <c r="K101" s="21" t="s">
        <v>36</v>
      </c>
      <c r="L101" s="21">
        <v>41992</v>
      </c>
      <c r="M101" s="22">
        <v>2014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93.89473684210526</v>
      </c>
      <c r="W101" s="36">
        <v>217.57894736842104</v>
      </c>
      <c r="X101" s="36">
        <v>297</v>
      </c>
      <c r="Y101" s="36">
        <v>647</v>
      </c>
      <c r="Z101" s="36">
        <v>1198</v>
      </c>
      <c r="AA101" s="36">
        <v>1776</v>
      </c>
      <c r="AB101" s="36">
        <v>2348</v>
      </c>
      <c r="AC101" s="36">
        <v>2637.9909090909091</v>
      </c>
      <c r="AD101" s="36">
        <v>3156.5779912972916</v>
      </c>
      <c r="AE101" s="36">
        <v>3720.8883159489383</v>
      </c>
      <c r="AF101" s="36">
        <v>4259.0591522320919</v>
      </c>
      <c r="AG101" s="36">
        <v>4750.529760213597</v>
      </c>
      <c r="AH101" s="36">
        <v>5101.3921439316482</v>
      </c>
      <c r="AI101" s="36">
        <v>5017.7035901440477</v>
      </c>
      <c r="AJ101" s="36">
        <v>3444.5198738141476</v>
      </c>
      <c r="AK101" s="36">
        <v>2458.7055507467931</v>
      </c>
      <c r="AL101" s="36">
        <v>1767.6023833709739</v>
      </c>
      <c r="AM101" s="36">
        <v>1329.1823378761801</v>
      </c>
      <c r="AN101" s="36">
        <v>901.15704050790805</v>
      </c>
      <c r="AO101" s="36">
        <v>736.86008058248001</v>
      </c>
      <c r="AP101" s="36">
        <v>606.19003917762802</v>
      </c>
      <c r="AQ101" s="36">
        <v>411.13530411571901</v>
      </c>
      <c r="AR101" s="36"/>
      <c r="AS101" s="36"/>
      <c r="AT101" s="12"/>
    </row>
    <row r="102" spans="1:48" x14ac:dyDescent="0.2">
      <c r="A102" s="3" t="s">
        <v>284</v>
      </c>
      <c r="B102" s="3" t="s">
        <v>285</v>
      </c>
      <c r="C102" s="7">
        <v>358856237.68000001</v>
      </c>
      <c r="D102" s="18" t="s">
        <v>177</v>
      </c>
      <c r="E102" s="3" t="s">
        <v>83</v>
      </c>
      <c r="F102" s="3" t="s">
        <v>84</v>
      </c>
      <c r="G102" s="4" t="s">
        <v>1180</v>
      </c>
      <c r="H102" s="19" t="s">
        <v>135</v>
      </c>
      <c r="I102" s="19" t="s">
        <v>287</v>
      </c>
      <c r="J102" s="23" t="s">
        <v>41</v>
      </c>
      <c r="K102" s="21" t="s">
        <v>36</v>
      </c>
      <c r="L102" s="21">
        <v>41992</v>
      </c>
      <c r="M102" s="22">
        <v>2014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70</v>
      </c>
      <c r="W102" s="36">
        <v>127</v>
      </c>
      <c r="X102" s="36">
        <v>141</v>
      </c>
      <c r="Y102" s="36">
        <v>345</v>
      </c>
      <c r="Z102" s="36">
        <v>626</v>
      </c>
      <c r="AA102" s="36">
        <v>875.66666666666663</v>
      </c>
      <c r="AB102" s="36">
        <v>1087.9047619047619</v>
      </c>
      <c r="AC102" s="36">
        <v>1226.3399999999999</v>
      </c>
      <c r="AD102" s="36">
        <v>1427.9451541681281</v>
      </c>
      <c r="AE102" s="36">
        <v>1670.839817017848</v>
      </c>
      <c r="AF102" s="36">
        <v>1898.507297178083</v>
      </c>
      <c r="AG102" s="36">
        <v>2111.9564262104191</v>
      </c>
      <c r="AH102" s="36">
        <v>2267.4225804060202</v>
      </c>
      <c r="AI102" s="36">
        <v>2122.5958965020423</v>
      </c>
      <c r="AJ102" s="36">
        <v>1085.31450382194</v>
      </c>
      <c r="AK102" s="36">
        <v>629.04254397494651</v>
      </c>
      <c r="AL102" s="36">
        <v>303.40134750636543</v>
      </c>
      <c r="AM102" s="36">
        <v>158.56460024398572</v>
      </c>
      <c r="AN102" s="36">
        <v>21.170730618774002</v>
      </c>
      <c r="AO102" s="36">
        <v>16.931653863329199</v>
      </c>
      <c r="AP102" s="36">
        <v>13.54483002750335</v>
      </c>
      <c r="AQ102" s="36">
        <v>21.671615343845399</v>
      </c>
      <c r="AR102" s="36"/>
      <c r="AS102" s="36"/>
      <c r="AT102" s="12"/>
    </row>
    <row r="103" spans="1:48" x14ac:dyDescent="0.2">
      <c r="A103" s="3" t="s">
        <v>284</v>
      </c>
      <c r="B103" s="3" t="s">
        <v>285</v>
      </c>
      <c r="C103" s="7">
        <v>358856237.68000001</v>
      </c>
      <c r="D103" s="18" t="s">
        <v>177</v>
      </c>
      <c r="E103" s="3" t="s">
        <v>83</v>
      </c>
      <c r="F103" s="3" t="s">
        <v>38</v>
      </c>
      <c r="G103" t="s">
        <v>1181</v>
      </c>
      <c r="H103" s="19" t="s">
        <v>138</v>
      </c>
      <c r="I103" s="19" t="s">
        <v>288</v>
      </c>
      <c r="J103" s="23" t="s">
        <v>41</v>
      </c>
      <c r="K103" s="21" t="s">
        <v>36</v>
      </c>
      <c r="L103" s="21">
        <v>41992</v>
      </c>
      <c r="M103" s="22">
        <v>2014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20.821428571428569</v>
      </c>
      <c r="Y103" s="36">
        <v>187.84615384615387</v>
      </c>
      <c r="Z103" s="36">
        <v>444.87333333333333</v>
      </c>
      <c r="AA103" s="36">
        <v>724.60518750000006</v>
      </c>
      <c r="AB103" s="36">
        <v>988.15730300733333</v>
      </c>
      <c r="AC103" s="36">
        <v>1116.5319999999999</v>
      </c>
      <c r="AD103" s="36">
        <v>1306.093153619945</v>
      </c>
      <c r="AE103" s="36">
        <v>1545.7510782210791</v>
      </c>
      <c r="AF103" s="36">
        <v>1741.836944812582</v>
      </c>
      <c r="AG103" s="36">
        <v>1897.487960495662</v>
      </c>
      <c r="AH103" s="36">
        <v>1999.0446483509247</v>
      </c>
      <c r="AI103" s="36">
        <v>1872.9272407223179</v>
      </c>
      <c r="AJ103" s="36">
        <v>1135.4187263911228</v>
      </c>
      <c r="AK103" s="36">
        <v>733.88889362294003</v>
      </c>
      <c r="AL103" s="36">
        <v>400.76756432104844</v>
      </c>
      <c r="AM103" s="36">
        <v>430.81832791906999</v>
      </c>
      <c r="AN103" s="36">
        <v>403.54571838894367</v>
      </c>
      <c r="AO103" s="36">
        <v>464.72178021058545</v>
      </c>
      <c r="AP103" s="36">
        <v>398.31924829636199</v>
      </c>
      <c r="AQ103" s="36"/>
      <c r="AR103" s="36"/>
      <c r="AS103" s="36"/>
      <c r="AT103" s="12"/>
    </row>
    <row r="104" spans="1:48" x14ac:dyDescent="0.2">
      <c r="A104" s="3" t="s">
        <v>284</v>
      </c>
      <c r="B104" s="3" t="s">
        <v>285</v>
      </c>
      <c r="C104" s="7">
        <v>358856237.68000001</v>
      </c>
      <c r="D104" s="18" t="s">
        <v>177</v>
      </c>
      <c r="E104" s="3" t="s">
        <v>83</v>
      </c>
      <c r="F104" s="3" t="s">
        <v>38</v>
      </c>
      <c r="G104" t="s">
        <v>1182</v>
      </c>
      <c r="H104" s="19" t="s">
        <v>42</v>
      </c>
      <c r="I104" s="19" t="s">
        <v>289</v>
      </c>
      <c r="J104" s="23" t="s">
        <v>41</v>
      </c>
      <c r="K104" s="21" t="s">
        <v>36</v>
      </c>
      <c r="L104" s="21">
        <v>41992</v>
      </c>
      <c r="M104" s="22">
        <v>2014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16.036975308641999</v>
      </c>
      <c r="Y104" s="36">
        <v>126.95833333333333</v>
      </c>
      <c r="Z104" s="36">
        <v>268.25</v>
      </c>
      <c r="AA104" s="36">
        <v>417.07142857142861</v>
      </c>
      <c r="AB104" s="36">
        <v>515.02590670615382</v>
      </c>
      <c r="AC104" s="36">
        <v>584.47666666666657</v>
      </c>
      <c r="AD104" s="36">
        <v>678.95410697440582</v>
      </c>
      <c r="AE104" s="36">
        <v>806.77444015833635</v>
      </c>
      <c r="AF104" s="36">
        <v>918.31378542181369</v>
      </c>
      <c r="AG104" s="36">
        <v>1004.1854185447463</v>
      </c>
      <c r="AH104" s="36">
        <v>1061.9825818497789</v>
      </c>
      <c r="AI104" s="36">
        <v>928.94865556627394</v>
      </c>
      <c r="AJ104" s="36">
        <v>455.18557730016369</v>
      </c>
      <c r="AK104" s="36">
        <v>271.75715596808374</v>
      </c>
      <c r="AL104" s="36">
        <v>129.78100852629987</v>
      </c>
      <c r="AM104" s="36">
        <v>123.13939170699867</v>
      </c>
      <c r="AN104" s="36">
        <v>101.82938183561232</v>
      </c>
      <c r="AO104" s="36">
        <v>102.19293847324451</v>
      </c>
      <c r="AP104" s="36">
        <v>81.754118805635997</v>
      </c>
      <c r="AQ104" s="36"/>
      <c r="AR104" s="36"/>
      <c r="AS104" s="36"/>
      <c r="AT104" s="12"/>
    </row>
    <row r="105" spans="1:48" x14ac:dyDescent="0.2">
      <c r="A105" s="3" t="s">
        <v>290</v>
      </c>
      <c r="B105" s="3" t="s">
        <v>291</v>
      </c>
      <c r="C105" s="7">
        <v>295848484.18000001</v>
      </c>
      <c r="D105" s="18" t="s">
        <v>203</v>
      </c>
      <c r="E105" s="3" t="s">
        <v>203</v>
      </c>
      <c r="F105" s="3" t="s">
        <v>204</v>
      </c>
      <c r="G105" t="s">
        <v>1183</v>
      </c>
      <c r="H105" s="19" t="s">
        <v>24</v>
      </c>
      <c r="I105" s="19" t="s">
        <v>292</v>
      </c>
      <c r="J105" s="23" t="s">
        <v>41</v>
      </c>
      <c r="K105" s="21" t="s">
        <v>36</v>
      </c>
      <c r="L105" s="21">
        <v>42950</v>
      </c>
      <c r="M105" s="22">
        <v>2017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807.90666666666664</v>
      </c>
      <c r="Y105" s="36">
        <v>3503.4450443437313</v>
      </c>
      <c r="Z105" s="36">
        <v>2898.3574916422767</v>
      </c>
      <c r="AA105" s="36">
        <v>1831.7943942400855</v>
      </c>
      <c r="AB105" s="36">
        <v>1710.0196194673383</v>
      </c>
      <c r="AC105" s="36">
        <v>1541.4674694749385</v>
      </c>
      <c r="AD105" s="36">
        <v>1406.2715293949921</v>
      </c>
      <c r="AE105" s="36">
        <v>1314.3480031780043</v>
      </c>
      <c r="AF105" s="36">
        <v>1230.0084629236642</v>
      </c>
      <c r="AG105" s="36">
        <v>1147.9600928793411</v>
      </c>
      <c r="AH105" s="36">
        <v>1092.951673159233</v>
      </c>
      <c r="AI105" s="36">
        <v>1019.0114493816159</v>
      </c>
      <c r="AJ105" s="36">
        <v>961.44441478874603</v>
      </c>
      <c r="AK105" s="36">
        <v>868.9921330225576</v>
      </c>
      <c r="AL105" s="36">
        <v>718.11456029661485</v>
      </c>
      <c r="AM105" s="36">
        <v>547.06171340226899</v>
      </c>
      <c r="AN105" s="36">
        <v>476.65498258738864</v>
      </c>
      <c r="AO105" s="36">
        <v>283.930198643474</v>
      </c>
      <c r="AP105" s="36">
        <v>378.386116619723</v>
      </c>
      <c r="AQ105" s="36"/>
      <c r="AR105" s="36"/>
      <c r="AS105" s="36"/>
      <c r="AT105" s="12"/>
    </row>
    <row r="106" spans="1:48" x14ac:dyDescent="0.2">
      <c r="A106" s="3" t="s">
        <v>290</v>
      </c>
      <c r="B106" s="3" t="s">
        <v>291</v>
      </c>
      <c r="C106" s="7">
        <v>295848484.18000001</v>
      </c>
      <c r="D106" s="18" t="s">
        <v>203</v>
      </c>
      <c r="E106" s="3" t="s">
        <v>203</v>
      </c>
      <c r="F106" s="3" t="s">
        <v>204</v>
      </c>
      <c r="G106" s="4" t="s">
        <v>1184</v>
      </c>
      <c r="H106" s="19" t="s">
        <v>27</v>
      </c>
      <c r="I106" s="19" t="s">
        <v>293</v>
      </c>
      <c r="J106" s="23" t="s">
        <v>41</v>
      </c>
      <c r="K106" s="21" t="s">
        <v>36</v>
      </c>
      <c r="L106" s="21">
        <v>42950</v>
      </c>
      <c r="M106" s="22">
        <v>2017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279.40606060606058</v>
      </c>
      <c r="Y106" s="36">
        <v>1611.5039294035148</v>
      </c>
      <c r="Z106" s="36">
        <v>1470.6478080947638</v>
      </c>
      <c r="AA106" s="36">
        <v>785.87616414392198</v>
      </c>
      <c r="AB106" s="36">
        <v>754.02077355365213</v>
      </c>
      <c r="AC106" s="36">
        <v>754.98805507906809</v>
      </c>
      <c r="AD106" s="36">
        <v>706.12600894508785</v>
      </c>
      <c r="AE106" s="36">
        <v>663.61025415904965</v>
      </c>
      <c r="AF106" s="36">
        <v>625.31578074203344</v>
      </c>
      <c r="AG106" s="36">
        <v>586.36039734766905</v>
      </c>
      <c r="AH106" s="36">
        <v>567.99005805595698</v>
      </c>
      <c r="AI106" s="36">
        <v>530.4091649976624</v>
      </c>
      <c r="AJ106" s="36">
        <v>501.94970847287073</v>
      </c>
      <c r="AK106" s="36">
        <v>456.89677508719348</v>
      </c>
      <c r="AL106" s="36">
        <v>406.33905714309219</v>
      </c>
      <c r="AM106" s="36">
        <v>272.50817610305739</v>
      </c>
      <c r="AN106" s="36">
        <v>236.216176635446</v>
      </c>
      <c r="AO106" s="36">
        <v>135.73102345594856</v>
      </c>
      <c r="AP106" s="36">
        <v>179.306353636289</v>
      </c>
      <c r="AQ106" s="36"/>
      <c r="AR106" s="36"/>
      <c r="AS106" s="36"/>
      <c r="AT106" s="12"/>
    </row>
    <row r="107" spans="1:48" x14ac:dyDescent="0.2">
      <c r="A107" s="3" t="s">
        <v>294</v>
      </c>
      <c r="B107" s="3" t="s">
        <v>295</v>
      </c>
      <c r="C107" s="7">
        <v>342150557.68000001</v>
      </c>
      <c r="D107" s="18" t="s">
        <v>1039</v>
      </c>
      <c r="E107" s="3" t="s">
        <v>57</v>
      </c>
      <c r="F107" s="3" t="s">
        <v>58</v>
      </c>
      <c r="G107" s="4" t="s">
        <v>294</v>
      </c>
      <c r="H107" s="19" t="s">
        <v>24</v>
      </c>
      <c r="I107" s="19" t="s">
        <v>296</v>
      </c>
      <c r="J107" s="23" t="s">
        <v>2</v>
      </c>
      <c r="K107" s="21" t="s">
        <v>36</v>
      </c>
      <c r="L107" s="21">
        <v>39995</v>
      </c>
      <c r="M107" s="22">
        <v>2009</v>
      </c>
      <c r="N107" s="36">
        <v>0</v>
      </c>
      <c r="O107" s="36">
        <v>0</v>
      </c>
      <c r="P107" s="36">
        <v>25</v>
      </c>
      <c r="Q107" s="36">
        <v>172</v>
      </c>
      <c r="R107" s="36">
        <v>261</v>
      </c>
      <c r="S107" s="36">
        <v>255</v>
      </c>
      <c r="T107" s="36">
        <v>269</v>
      </c>
      <c r="U107" s="36">
        <v>289.92307692307691</v>
      </c>
      <c r="V107" s="36">
        <v>340.6</v>
      </c>
      <c r="W107" s="36">
        <v>352.2</v>
      </c>
      <c r="X107" s="36">
        <v>338.5333333333333</v>
      </c>
      <c r="Y107" s="36">
        <v>350</v>
      </c>
      <c r="Z107" s="36">
        <v>347</v>
      </c>
      <c r="AA107" s="36">
        <v>312</v>
      </c>
      <c r="AB107" s="36">
        <v>329</v>
      </c>
      <c r="AC107" s="36">
        <v>383</v>
      </c>
      <c r="AD107" s="36">
        <v>380.32279553491094</v>
      </c>
      <c r="AE107" s="36">
        <v>384.72100804999121</v>
      </c>
      <c r="AF107" s="36">
        <v>389.63200597595221</v>
      </c>
      <c r="AG107" s="36">
        <v>385.59465129947563</v>
      </c>
      <c r="AH107" s="36">
        <v>382.0484916937333</v>
      </c>
      <c r="AI107" s="36">
        <v>384.98167858934647</v>
      </c>
      <c r="AJ107" s="36">
        <v>297.07050031771024</v>
      </c>
      <c r="AK107" s="36">
        <v>179.69267158848885</v>
      </c>
      <c r="AL107" s="36">
        <v>134.56902954957008</v>
      </c>
      <c r="AM107" s="36">
        <v>192.3556614900958</v>
      </c>
      <c r="AN107" s="36"/>
      <c r="AO107" s="36"/>
      <c r="AP107" s="36"/>
      <c r="AQ107" s="36"/>
      <c r="AR107" s="36"/>
      <c r="AS107" s="36"/>
      <c r="AT107" s="13"/>
      <c r="AU107" s="10"/>
      <c r="AV107" s="10"/>
    </row>
    <row r="108" spans="1:48" x14ac:dyDescent="0.2">
      <c r="A108" s="3" t="s">
        <v>294</v>
      </c>
      <c r="B108" s="3" t="s">
        <v>295</v>
      </c>
      <c r="C108" s="7">
        <v>342150557.68000001</v>
      </c>
      <c r="D108" s="18" t="s">
        <v>1039</v>
      </c>
      <c r="E108" s="3" t="s">
        <v>57</v>
      </c>
      <c r="F108" s="3" t="s">
        <v>58</v>
      </c>
      <c r="G108" s="4" t="s">
        <v>1185</v>
      </c>
      <c r="H108" s="19" t="s">
        <v>27</v>
      </c>
      <c r="I108" s="19" t="s">
        <v>297</v>
      </c>
      <c r="J108" s="23" t="s">
        <v>2</v>
      </c>
      <c r="K108" s="21" t="s">
        <v>36</v>
      </c>
      <c r="L108" s="21">
        <v>39995</v>
      </c>
      <c r="M108" s="22">
        <v>2009</v>
      </c>
      <c r="N108" s="36">
        <v>0</v>
      </c>
      <c r="O108" s="36">
        <v>0</v>
      </c>
      <c r="P108" s="36">
        <v>25</v>
      </c>
      <c r="Q108" s="36">
        <v>128</v>
      </c>
      <c r="R108" s="36">
        <v>189</v>
      </c>
      <c r="S108" s="36">
        <v>200</v>
      </c>
      <c r="T108" s="36">
        <v>216</v>
      </c>
      <c r="U108" s="36">
        <v>235</v>
      </c>
      <c r="V108" s="36">
        <v>287</v>
      </c>
      <c r="W108" s="36">
        <v>299</v>
      </c>
      <c r="X108" s="36">
        <v>286</v>
      </c>
      <c r="Y108" s="36">
        <v>296</v>
      </c>
      <c r="Z108" s="36">
        <v>295</v>
      </c>
      <c r="AA108" s="36">
        <v>274</v>
      </c>
      <c r="AB108" s="36">
        <v>292</v>
      </c>
      <c r="AC108" s="36">
        <v>347</v>
      </c>
      <c r="AD108" s="36">
        <v>345.13398631083362</v>
      </c>
      <c r="AE108" s="36">
        <v>349.55984100273605</v>
      </c>
      <c r="AF108" s="36">
        <v>354.57394128780066</v>
      </c>
      <c r="AG108" s="36">
        <v>350.35343506926682</v>
      </c>
      <c r="AH108" s="36">
        <v>346.81262955813963</v>
      </c>
      <c r="AI108" s="36">
        <v>351.67963626990883</v>
      </c>
      <c r="AJ108" s="36">
        <v>262.89209852652118</v>
      </c>
      <c r="AK108" s="36">
        <v>181.79400225671102</v>
      </c>
      <c r="AL108" s="36">
        <v>143.70527804170618</v>
      </c>
      <c r="AM108" s="36">
        <v>338.16124290033696</v>
      </c>
      <c r="AN108" s="36"/>
      <c r="AO108" s="36"/>
      <c r="AP108" s="36"/>
      <c r="AQ108" s="36"/>
      <c r="AR108" s="36"/>
      <c r="AS108" s="36"/>
      <c r="AT108" s="13"/>
      <c r="AU108" s="10"/>
      <c r="AV108" s="10"/>
    </row>
    <row r="109" spans="1:48" ht="16" x14ac:dyDescent="0.2">
      <c r="A109" s="3" t="s">
        <v>298</v>
      </c>
      <c r="B109" s="3" t="s">
        <v>299</v>
      </c>
      <c r="C109" s="7">
        <v>1749232347.3</v>
      </c>
      <c r="D109" s="18" t="s">
        <v>300</v>
      </c>
      <c r="E109" s="3" t="s">
        <v>301</v>
      </c>
      <c r="F109" s="3" t="s">
        <v>302</v>
      </c>
      <c r="G109" s="4" t="s">
        <v>303</v>
      </c>
      <c r="H109" s="19" t="s">
        <v>24</v>
      </c>
      <c r="I109" s="19" t="s">
        <v>304</v>
      </c>
      <c r="J109" s="20" t="s">
        <v>6</v>
      </c>
      <c r="K109" s="21" t="s">
        <v>36</v>
      </c>
      <c r="L109" s="21">
        <v>41088</v>
      </c>
      <c r="M109" s="22">
        <v>2012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0.9</v>
      </c>
      <c r="T109" s="36">
        <v>28.2</v>
      </c>
      <c r="U109" s="36">
        <v>53</v>
      </c>
      <c r="V109" s="36">
        <v>81.7</v>
      </c>
      <c r="W109" s="36">
        <v>98.8</v>
      </c>
      <c r="X109" s="36">
        <v>125.8</v>
      </c>
      <c r="Y109" s="36">
        <v>147.19999999999999</v>
      </c>
      <c r="Z109" s="36">
        <v>161.6</v>
      </c>
      <c r="AA109" s="36">
        <v>163.6</v>
      </c>
      <c r="AB109" s="36">
        <v>172.3</v>
      </c>
      <c r="AC109" s="36">
        <v>190.1</v>
      </c>
      <c r="AD109" s="36">
        <v>184.5</v>
      </c>
      <c r="AE109" s="36">
        <v>170.1</v>
      </c>
      <c r="AF109" s="36">
        <v>156</v>
      </c>
      <c r="AG109" s="36">
        <v>139.80000000000001</v>
      </c>
      <c r="AH109" s="36">
        <v>131.6</v>
      </c>
      <c r="AI109" s="36">
        <v>105.4</v>
      </c>
      <c r="AJ109" s="36">
        <v>65</v>
      </c>
      <c r="AK109" s="36">
        <v>39.1</v>
      </c>
      <c r="AL109" s="36">
        <v>30.391246300569332</v>
      </c>
      <c r="AM109" s="36">
        <v>23.654025212118</v>
      </c>
      <c r="AN109" s="36">
        <v>17.55</v>
      </c>
      <c r="AO109" s="36">
        <v>15.15</v>
      </c>
      <c r="AP109" s="36"/>
      <c r="AQ109" s="36"/>
      <c r="AR109" s="36"/>
      <c r="AS109" s="36"/>
      <c r="AT109" s="13"/>
      <c r="AU109" s="10"/>
      <c r="AV109" s="10"/>
    </row>
    <row r="110" spans="1:48" ht="16" x14ac:dyDescent="0.2">
      <c r="A110" s="3" t="s">
        <v>298</v>
      </c>
      <c r="B110" s="3" t="s">
        <v>299</v>
      </c>
      <c r="C110" s="7">
        <v>1749232347.3</v>
      </c>
      <c r="D110" s="18" t="s">
        <v>300</v>
      </c>
      <c r="E110" s="3" t="s">
        <v>301</v>
      </c>
      <c r="F110" s="3" t="s">
        <v>302</v>
      </c>
      <c r="G110" s="4" t="s">
        <v>1186</v>
      </c>
      <c r="H110" s="19" t="s">
        <v>27</v>
      </c>
      <c r="I110" s="19" t="s">
        <v>305</v>
      </c>
      <c r="J110" s="20" t="s">
        <v>6</v>
      </c>
      <c r="K110" s="21" t="s">
        <v>36</v>
      </c>
      <c r="L110" s="21">
        <v>41088</v>
      </c>
      <c r="M110" s="22">
        <v>2012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0.9</v>
      </c>
      <c r="T110" s="36">
        <v>28</v>
      </c>
      <c r="U110" s="36">
        <v>14.5</v>
      </c>
      <c r="V110" s="36">
        <v>45.7</v>
      </c>
      <c r="W110" s="36">
        <v>55.3</v>
      </c>
      <c r="X110" s="36">
        <v>69.8</v>
      </c>
      <c r="Y110" s="36">
        <v>81.8</v>
      </c>
      <c r="Z110" s="36">
        <v>89.3</v>
      </c>
      <c r="AA110" s="36">
        <v>88</v>
      </c>
      <c r="AB110" s="36">
        <v>87.1</v>
      </c>
      <c r="AC110" s="36">
        <v>99.8</v>
      </c>
      <c r="AD110" s="36">
        <v>96.4</v>
      </c>
      <c r="AE110" s="36">
        <v>89.9</v>
      </c>
      <c r="AF110" s="36">
        <v>82.3</v>
      </c>
      <c r="AG110" s="36">
        <v>71.5</v>
      </c>
      <c r="AH110" s="36">
        <v>68.599999999999994</v>
      </c>
      <c r="AI110" s="36">
        <v>52.8</v>
      </c>
      <c r="AJ110" s="36">
        <v>21.8</v>
      </c>
      <c r="AK110" s="36">
        <v>6.5</v>
      </c>
      <c r="AL110" s="36">
        <v>3.3987408870833336</v>
      </c>
      <c r="AM110" s="36">
        <v>2.3298740887</v>
      </c>
      <c r="AN110" s="36">
        <v>2.85</v>
      </c>
      <c r="AO110" s="36">
        <v>2.4500000000000002</v>
      </c>
      <c r="AP110" s="36"/>
      <c r="AQ110" s="36"/>
      <c r="AR110" s="36"/>
      <c r="AS110" s="36"/>
      <c r="AT110" s="13"/>
      <c r="AU110" s="10"/>
      <c r="AV110" s="10"/>
    </row>
    <row r="111" spans="1:48" ht="16" x14ac:dyDescent="0.2">
      <c r="A111" s="3" t="s">
        <v>306</v>
      </c>
      <c r="B111" s="3" t="s">
        <v>307</v>
      </c>
      <c r="C111" s="7">
        <v>378740491.27999997</v>
      </c>
      <c r="D111" s="18" t="s">
        <v>308</v>
      </c>
      <c r="E111" s="3" t="s">
        <v>148</v>
      </c>
      <c r="F111" s="3" t="s">
        <v>149</v>
      </c>
      <c r="G111" s="4" t="s">
        <v>306</v>
      </c>
      <c r="H111" s="19" t="s">
        <v>24</v>
      </c>
      <c r="I111" s="19" t="s">
        <v>309</v>
      </c>
      <c r="J111" s="20" t="s">
        <v>6</v>
      </c>
      <c r="K111" s="21" t="s">
        <v>36</v>
      </c>
      <c r="L111" s="21">
        <v>42328</v>
      </c>
      <c r="M111" s="22">
        <v>2015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4.0750000000000002</v>
      </c>
      <c r="X111" s="36">
        <v>29.4</v>
      </c>
      <c r="Y111" s="36">
        <v>46.404000000000003</v>
      </c>
      <c r="Z111" s="36">
        <v>62.2</v>
      </c>
      <c r="AA111" s="36">
        <v>77.585714285714275</v>
      </c>
      <c r="AB111" s="36">
        <v>87.4</v>
      </c>
      <c r="AC111" s="36">
        <v>91.2</v>
      </c>
      <c r="AD111" s="36">
        <v>102.35</v>
      </c>
      <c r="AE111" s="36">
        <v>109.075</v>
      </c>
      <c r="AF111" s="36">
        <v>116.15</v>
      </c>
      <c r="AG111" s="36">
        <v>122.875</v>
      </c>
      <c r="AH111" s="36">
        <v>128.42500000000001</v>
      </c>
      <c r="AI111" s="36">
        <v>128.16666666666669</v>
      </c>
      <c r="AJ111" s="36">
        <v>133.80000000000001</v>
      </c>
      <c r="AK111" s="36">
        <v>174.5</v>
      </c>
      <c r="AL111" s="36">
        <v>84.7</v>
      </c>
      <c r="AM111" s="36">
        <v>52.2</v>
      </c>
      <c r="AN111" s="36">
        <v>41.3</v>
      </c>
      <c r="AO111" s="36">
        <v>34.1</v>
      </c>
      <c r="AP111" s="36"/>
      <c r="AQ111" s="36"/>
      <c r="AR111" s="36"/>
      <c r="AS111" s="36"/>
      <c r="AT111" s="13"/>
      <c r="AU111" s="10"/>
      <c r="AV111" s="10"/>
    </row>
    <row r="112" spans="1:48" ht="16" x14ac:dyDescent="0.2">
      <c r="A112" s="3" t="s">
        <v>306</v>
      </c>
      <c r="B112" s="3" t="s">
        <v>307</v>
      </c>
      <c r="C112" s="7">
        <v>378740491.27999997</v>
      </c>
      <c r="D112" s="18" t="s">
        <v>308</v>
      </c>
      <c r="E112" s="3" t="s">
        <v>148</v>
      </c>
      <c r="F112" s="3" t="s">
        <v>149</v>
      </c>
      <c r="G112" s="4" t="s">
        <v>1187</v>
      </c>
      <c r="H112" s="19" t="s">
        <v>27</v>
      </c>
      <c r="I112" s="19" t="s">
        <v>310</v>
      </c>
      <c r="J112" s="20" t="s">
        <v>6</v>
      </c>
      <c r="K112" s="21" t="s">
        <v>36</v>
      </c>
      <c r="L112" s="21">
        <v>42328</v>
      </c>
      <c r="M112" s="22">
        <v>2015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4.01</v>
      </c>
      <c r="X112" s="36">
        <v>29.1</v>
      </c>
      <c r="Y112" s="36">
        <v>39.386666666666663</v>
      </c>
      <c r="Z112" s="36">
        <v>46.7</v>
      </c>
      <c r="AA112" s="36">
        <v>53.2</v>
      </c>
      <c r="AB112" s="36">
        <v>57</v>
      </c>
      <c r="AC112" s="36">
        <v>53.7</v>
      </c>
      <c r="AD112" s="36">
        <v>62</v>
      </c>
      <c r="AE112" s="36">
        <v>67.3</v>
      </c>
      <c r="AF112" s="36">
        <v>72.599999999999994</v>
      </c>
      <c r="AG112" s="36">
        <v>77.866666666666674</v>
      </c>
      <c r="AH112" s="36">
        <v>83.4</v>
      </c>
      <c r="AI112" s="36">
        <v>84.6</v>
      </c>
      <c r="AJ112" s="36">
        <v>91.4</v>
      </c>
      <c r="AK112" s="36">
        <v>98.65</v>
      </c>
      <c r="AL112" s="36">
        <v>64.650000000000006</v>
      </c>
      <c r="AM112" s="36">
        <v>56.2</v>
      </c>
      <c r="AN112" s="36">
        <v>4.7</v>
      </c>
      <c r="AO112" s="36">
        <v>2.4</v>
      </c>
      <c r="AP112" s="36"/>
      <c r="AQ112" s="36"/>
      <c r="AR112" s="36"/>
      <c r="AS112" s="36"/>
      <c r="AT112" s="13"/>
      <c r="AU112" s="10"/>
      <c r="AV112" s="10"/>
    </row>
    <row r="113" spans="1:48" ht="16" x14ac:dyDescent="0.2">
      <c r="A113" s="3" t="s">
        <v>311</v>
      </c>
      <c r="B113" s="3" t="s">
        <v>312</v>
      </c>
      <c r="C113" s="7">
        <v>240811641.5</v>
      </c>
      <c r="D113" s="18" t="s">
        <v>313</v>
      </c>
      <c r="E113" s="3" t="s">
        <v>314</v>
      </c>
      <c r="F113" s="3" t="s">
        <v>315</v>
      </c>
      <c r="G113" s="4" t="s">
        <v>311</v>
      </c>
      <c r="H113" s="19" t="s">
        <v>24</v>
      </c>
      <c r="I113" s="19" t="s">
        <v>316</v>
      </c>
      <c r="J113" s="20" t="s">
        <v>4</v>
      </c>
      <c r="K113" s="21" t="s">
        <v>36</v>
      </c>
      <c r="L113" s="21">
        <v>41688</v>
      </c>
      <c r="M113" s="22">
        <v>2014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24</v>
      </c>
      <c r="V113" s="36">
        <v>475</v>
      </c>
      <c r="W113" s="36">
        <v>1087.0298305488675</v>
      </c>
      <c r="X113" s="36">
        <v>1643.9972556185901</v>
      </c>
      <c r="Y113" s="36">
        <v>1805.9461523722728</v>
      </c>
      <c r="Z113" s="36">
        <v>2327.9532640509351</v>
      </c>
      <c r="AA113" s="36">
        <v>2553.0213833088305</v>
      </c>
      <c r="AB113" s="36">
        <v>663.58636700398472</v>
      </c>
      <c r="AC113" s="36">
        <v>465.31858013942553</v>
      </c>
      <c r="AD113" s="36">
        <v>291.09853878313703</v>
      </c>
      <c r="AE113" s="36">
        <v>221.21241890957131</v>
      </c>
      <c r="AF113" s="36">
        <v>184.69587718666236</v>
      </c>
      <c r="AG113" s="36">
        <v>156.60942833941547</v>
      </c>
      <c r="AH113" s="36">
        <v>137.32039531353988</v>
      </c>
      <c r="AI113" s="36">
        <v>122.51083427830338</v>
      </c>
      <c r="AJ113" s="36">
        <v>111.99855429369821</v>
      </c>
      <c r="AK113" s="36">
        <v>101.99503631025065</v>
      </c>
      <c r="AL113" s="36">
        <v>115.93473881795047</v>
      </c>
      <c r="AM113" s="36">
        <v>156.12800741738502</v>
      </c>
      <c r="AN113" s="36">
        <v>55.098833382190698</v>
      </c>
      <c r="AO113" s="36">
        <v>52.589081521631897</v>
      </c>
      <c r="AP113" s="36">
        <v>50.193648858321502</v>
      </c>
      <c r="AQ113" s="36">
        <v>47.907328152824995</v>
      </c>
      <c r="AR113" s="36">
        <v>45.725149355463806</v>
      </c>
      <c r="AS113" s="36">
        <v>43.642368802322402</v>
      </c>
      <c r="AT113" s="12"/>
    </row>
    <row r="114" spans="1:48" ht="16" x14ac:dyDescent="0.2">
      <c r="A114" s="3" t="s">
        <v>311</v>
      </c>
      <c r="B114" s="3" t="s">
        <v>312</v>
      </c>
      <c r="C114" s="7">
        <v>240811641.5</v>
      </c>
      <c r="D114" s="18" t="s">
        <v>313</v>
      </c>
      <c r="E114" s="3" t="s">
        <v>314</v>
      </c>
      <c r="F114" s="3" t="s">
        <v>315</v>
      </c>
      <c r="G114" t="s">
        <v>1188</v>
      </c>
      <c r="H114" s="19" t="s">
        <v>27</v>
      </c>
      <c r="I114" s="19" t="s">
        <v>317</v>
      </c>
      <c r="J114" s="20" t="s">
        <v>4</v>
      </c>
      <c r="K114" s="21" t="s">
        <v>36</v>
      </c>
      <c r="L114" s="21">
        <v>41688</v>
      </c>
      <c r="M114" s="22">
        <v>2014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24</v>
      </c>
      <c r="V114" s="36">
        <v>475</v>
      </c>
      <c r="W114" s="36">
        <v>1096.0359778018965</v>
      </c>
      <c r="X114" s="36">
        <v>1627.6178532467</v>
      </c>
      <c r="Y114" s="36">
        <v>1805.3020562350844</v>
      </c>
      <c r="Z114" s="36">
        <v>2348.5378350579763</v>
      </c>
      <c r="AA114" s="36">
        <v>2522.4994313079219</v>
      </c>
      <c r="AB114" s="36">
        <v>664.02593729530975</v>
      </c>
      <c r="AC114" s="36">
        <v>473.010669424605</v>
      </c>
      <c r="AD114" s="36">
        <v>299.52244284750276</v>
      </c>
      <c r="AE114" s="36">
        <v>232.503166127127</v>
      </c>
      <c r="AF114" s="36">
        <v>191.25872472447449</v>
      </c>
      <c r="AG114" s="36">
        <v>160.11177584130118</v>
      </c>
      <c r="AH114" s="36">
        <v>139.56548551725353</v>
      </c>
      <c r="AI114" s="36">
        <v>124.26203508567515</v>
      </c>
      <c r="AJ114" s="36">
        <v>111.99855429369821</v>
      </c>
      <c r="AK114" s="36">
        <v>101.99503631025065</v>
      </c>
      <c r="AL114" s="36">
        <v>115.93473881795047</v>
      </c>
      <c r="AM114" s="36">
        <v>156.12800741738502</v>
      </c>
      <c r="AN114" s="36">
        <v>55.098833382190698</v>
      </c>
      <c r="AO114" s="36">
        <v>52.589081521631897</v>
      </c>
      <c r="AP114" s="36">
        <v>50.193648858321502</v>
      </c>
      <c r="AQ114" s="36">
        <v>47.907328152824995</v>
      </c>
      <c r="AR114" s="36">
        <v>45.725149355463806</v>
      </c>
      <c r="AS114" s="36">
        <v>43.642368802322402</v>
      </c>
      <c r="AT114" s="12"/>
    </row>
    <row r="115" spans="1:48" x14ac:dyDescent="0.2">
      <c r="A115" s="3" t="s">
        <v>311</v>
      </c>
      <c r="B115" s="3" t="s">
        <v>312</v>
      </c>
      <c r="C115" s="7">
        <v>240811641.5</v>
      </c>
      <c r="D115" s="18" t="s">
        <v>313</v>
      </c>
      <c r="E115" s="3" t="s">
        <v>314</v>
      </c>
      <c r="F115" s="3" t="s">
        <v>315</v>
      </c>
      <c r="G115" t="s">
        <v>1189</v>
      </c>
      <c r="H115" s="19" t="s">
        <v>27</v>
      </c>
      <c r="I115" s="19" t="s">
        <v>318</v>
      </c>
      <c r="J115" s="23" t="s">
        <v>41</v>
      </c>
      <c r="K115" s="21" t="s">
        <v>36</v>
      </c>
      <c r="L115" s="21">
        <v>41688</v>
      </c>
      <c r="M115" s="22">
        <v>2014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3.4811788147977092</v>
      </c>
      <c r="V115" s="36">
        <v>68.898330709538001</v>
      </c>
      <c r="W115" s="36">
        <v>158.97905109083561</v>
      </c>
      <c r="X115" s="36">
        <v>254.55434755635648</v>
      </c>
      <c r="Y115" s="36">
        <v>281.7233623769921</v>
      </c>
      <c r="Z115" s="36">
        <v>352.47234769346375</v>
      </c>
      <c r="AA115" s="36">
        <v>395.24523141442688</v>
      </c>
      <c r="AB115" s="36">
        <v>104.32056807529874</v>
      </c>
      <c r="AC115" s="36">
        <v>66.889324550859342</v>
      </c>
      <c r="AD115" s="36">
        <v>43.40053354268634</v>
      </c>
      <c r="AE115" s="36">
        <v>33.760028435090859</v>
      </c>
      <c r="AF115" s="36">
        <v>27.792094668643433</v>
      </c>
      <c r="AG115" s="36">
        <v>23.282933107834719</v>
      </c>
      <c r="AH115" s="36">
        <v>20.3104343017615</v>
      </c>
      <c r="AI115" s="36">
        <v>18.095576736613484</v>
      </c>
      <c r="AJ115" s="36">
        <v>16.319001190894141</v>
      </c>
      <c r="AK115" s="36">
        <v>14.868419346903398</v>
      </c>
      <c r="AL115" s="36">
        <v>16.915098993913237</v>
      </c>
      <c r="AM115" s="36">
        <v>22.801364587041611</v>
      </c>
      <c r="AN115" s="36">
        <v>8.0436253112687091</v>
      </c>
      <c r="AO115" s="36">
        <v>7.6772381783404198</v>
      </c>
      <c r="AP115" s="36">
        <v>7.3275399793170104</v>
      </c>
      <c r="AQ115" s="36">
        <v>6.99377053325912</v>
      </c>
      <c r="AR115" s="36">
        <v>6.67520428546917</v>
      </c>
      <c r="AS115" s="36">
        <v>6.3711487302660501</v>
      </c>
      <c r="AT115" s="12"/>
    </row>
    <row r="116" spans="1:48" x14ac:dyDescent="0.2">
      <c r="A116" t="s">
        <v>319</v>
      </c>
      <c r="B116" t="s">
        <v>320</v>
      </c>
      <c r="C116" s="5">
        <v>232040247.06</v>
      </c>
      <c r="D116" s="18" t="s">
        <v>45</v>
      </c>
      <c r="E116" s="3" t="s">
        <v>45</v>
      </c>
      <c r="F116" s="3" t="s">
        <v>47</v>
      </c>
      <c r="G116" s="4" t="s">
        <v>321</v>
      </c>
      <c r="H116" s="19" t="s">
        <v>24</v>
      </c>
      <c r="I116" s="19" t="s">
        <v>322</v>
      </c>
      <c r="J116" s="23" t="s">
        <v>41</v>
      </c>
      <c r="K116" s="21" t="s">
        <v>26</v>
      </c>
      <c r="L116" s="21">
        <v>39682</v>
      </c>
      <c r="M116" s="22">
        <v>2008</v>
      </c>
      <c r="N116" s="36">
        <v>0</v>
      </c>
      <c r="O116" s="36">
        <v>17</v>
      </c>
      <c r="P116" s="36">
        <v>110</v>
      </c>
      <c r="Q116" s="36">
        <v>229</v>
      </c>
      <c r="R116" s="36">
        <v>316.33333333333331</v>
      </c>
      <c r="S116" s="36">
        <v>417.42857142857144</v>
      </c>
      <c r="T116" s="36">
        <v>476.2</v>
      </c>
      <c r="U116" s="36">
        <v>507</v>
      </c>
      <c r="V116" s="36">
        <v>546.23076923076928</v>
      </c>
      <c r="W116" s="36">
        <v>596.01866398841435</v>
      </c>
      <c r="X116" s="36">
        <v>647.733333806568</v>
      </c>
      <c r="Y116" s="36">
        <v>736.76470588235293</v>
      </c>
      <c r="Z116" s="36">
        <v>826.93578947368417</v>
      </c>
      <c r="AA116" s="36">
        <v>850</v>
      </c>
      <c r="AB116" s="36">
        <v>1027</v>
      </c>
      <c r="AC116" s="36">
        <v>1334.6023172234338</v>
      </c>
      <c r="AD116" s="36">
        <v>1229.9982999005726</v>
      </c>
      <c r="AE116" s="36">
        <v>1146.2709917666216</v>
      </c>
      <c r="AF116" s="36">
        <v>1097.2105754587092</v>
      </c>
      <c r="AG116" s="36">
        <v>1063.8436464690078</v>
      </c>
      <c r="AH116" s="36">
        <v>1035.7582029668406</v>
      </c>
      <c r="AI116" s="36">
        <v>896.38093139055513</v>
      </c>
      <c r="AJ116" s="36">
        <v>770.18834500175865</v>
      </c>
      <c r="AK116" s="36">
        <v>683.23183656326978</v>
      </c>
      <c r="AL116" s="36">
        <v>493.70096813140259</v>
      </c>
      <c r="AM116" s="36">
        <v>466.62658230766232</v>
      </c>
      <c r="AN116" s="36">
        <v>226.27871599870178</v>
      </c>
      <c r="AO116" s="36">
        <v>242.7654558955945</v>
      </c>
      <c r="AP116" s="36">
        <v>182.81662749764004</v>
      </c>
      <c r="AQ116" s="36">
        <v>163.03950264551116</v>
      </c>
      <c r="AR116" s="36">
        <v>145.68872890930481</v>
      </c>
      <c r="AS116" s="36">
        <v>130.38707958821581</v>
      </c>
      <c r="AT116" s="12"/>
    </row>
    <row r="117" spans="1:48" x14ac:dyDescent="0.2">
      <c r="A117" t="s">
        <v>319</v>
      </c>
      <c r="B117" t="s">
        <v>320</v>
      </c>
      <c r="C117" s="5">
        <v>232040247.06</v>
      </c>
      <c r="D117" s="18" t="s">
        <v>45</v>
      </c>
      <c r="E117" s="3" t="s">
        <v>45</v>
      </c>
      <c r="F117" s="3" t="s">
        <v>47</v>
      </c>
      <c r="G117" s="4" t="s">
        <v>1190</v>
      </c>
      <c r="H117" s="19" t="s">
        <v>27</v>
      </c>
      <c r="I117" s="19" t="s">
        <v>323</v>
      </c>
      <c r="J117" s="23" t="s">
        <v>41</v>
      </c>
      <c r="K117" s="21" t="s">
        <v>26</v>
      </c>
      <c r="L117" s="21">
        <v>39682</v>
      </c>
      <c r="M117" s="22">
        <v>2008</v>
      </c>
      <c r="N117" s="36">
        <v>0</v>
      </c>
      <c r="O117" s="36">
        <v>13</v>
      </c>
      <c r="P117" s="36">
        <v>78</v>
      </c>
      <c r="Q117" s="36">
        <v>129</v>
      </c>
      <c r="R117" s="36">
        <v>163</v>
      </c>
      <c r="S117" s="36">
        <v>213.99991666666668</v>
      </c>
      <c r="T117" s="36">
        <v>241</v>
      </c>
      <c r="U117" s="36">
        <v>260.33333333333331</v>
      </c>
      <c r="V117" s="36">
        <v>317</v>
      </c>
      <c r="W117" s="36">
        <v>350.02941176470586</v>
      </c>
      <c r="X117" s="36">
        <v>392</v>
      </c>
      <c r="Y117" s="36">
        <v>438</v>
      </c>
      <c r="Z117" s="36">
        <v>480</v>
      </c>
      <c r="AA117" s="36">
        <v>485</v>
      </c>
      <c r="AB117" s="36">
        <v>566</v>
      </c>
      <c r="AC117" s="36">
        <v>848</v>
      </c>
      <c r="AD117" s="36">
        <v>798.76385740684896</v>
      </c>
      <c r="AE117" s="36">
        <v>752.01064445545489</v>
      </c>
      <c r="AF117" s="36">
        <v>728.06570313413727</v>
      </c>
      <c r="AG117" s="36">
        <v>708.06116953215917</v>
      </c>
      <c r="AH117" s="36">
        <v>723.01799017603139</v>
      </c>
      <c r="AI117" s="36">
        <v>614.20914540592287</v>
      </c>
      <c r="AJ117" s="36">
        <v>498.55191964926286</v>
      </c>
      <c r="AK117" s="36">
        <v>422.54390038072444</v>
      </c>
      <c r="AL117" s="36">
        <v>341.27707689658149</v>
      </c>
      <c r="AM117" s="36">
        <v>305.36010553867607</v>
      </c>
      <c r="AN117" s="36">
        <v>133.15873472161852</v>
      </c>
      <c r="AO117" s="36">
        <v>148.68002490077532</v>
      </c>
      <c r="AP117" s="36">
        <v>118.53983870563499</v>
      </c>
      <c r="AQ117" s="36">
        <v>105.7304105528536</v>
      </c>
      <c r="AR117" s="36">
        <v>94.488558500016126</v>
      </c>
      <c r="AS117" s="36">
        <v>84.571534951727685</v>
      </c>
      <c r="AT117" s="12"/>
    </row>
    <row r="118" spans="1:48" ht="16" x14ac:dyDescent="0.2">
      <c r="A118" s="3" t="s">
        <v>324</v>
      </c>
      <c r="B118" s="3" t="s">
        <v>325</v>
      </c>
      <c r="C118" s="5">
        <v>189659880.97</v>
      </c>
      <c r="D118" s="18" t="s">
        <v>77</v>
      </c>
      <c r="E118" s="18" t="s">
        <v>77</v>
      </c>
      <c r="F118" s="3" t="s">
        <v>77</v>
      </c>
      <c r="G118" s="4" t="s">
        <v>324</v>
      </c>
      <c r="H118" s="19" t="s">
        <v>24</v>
      </c>
      <c r="I118" s="19" t="s">
        <v>326</v>
      </c>
      <c r="J118" s="20" t="s">
        <v>5</v>
      </c>
      <c r="K118" s="21" t="s">
        <v>26</v>
      </c>
      <c r="L118" s="21">
        <v>42312</v>
      </c>
      <c r="M118" s="22">
        <v>2015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1</v>
      </c>
      <c r="W118" s="36">
        <v>101.995</v>
      </c>
      <c r="X118" s="36">
        <v>344</v>
      </c>
      <c r="Y118" s="36">
        <v>563.05882352941182</v>
      </c>
      <c r="Z118" s="36">
        <v>768</v>
      </c>
      <c r="AA118" s="36">
        <v>994</v>
      </c>
      <c r="AB118" s="36">
        <v>1142</v>
      </c>
      <c r="AC118" s="36">
        <v>1423</v>
      </c>
      <c r="AD118" s="36">
        <v>1606.2158347937605</v>
      </c>
      <c r="AE118" s="36">
        <v>1737.3043452129134</v>
      </c>
      <c r="AF118" s="36">
        <v>1829.5737183232322</v>
      </c>
      <c r="AG118" s="36">
        <v>1832.2968813515697</v>
      </c>
      <c r="AH118" s="36">
        <v>1802.4409205122302</v>
      </c>
      <c r="AI118" s="36">
        <v>1528.8955157630462</v>
      </c>
      <c r="AJ118" s="36">
        <v>1308.2360945656606</v>
      </c>
      <c r="AK118" s="36">
        <v>1160.5113766605689</v>
      </c>
      <c r="AL118" s="36">
        <v>1039.3499245874821</v>
      </c>
      <c r="AM118" s="36">
        <v>878.23371657600376</v>
      </c>
      <c r="AN118" s="36">
        <v>1084.8568628375001</v>
      </c>
      <c r="AO118" s="36">
        <v>1003.258024570599</v>
      </c>
      <c r="AP118" s="36">
        <v>918.70018354306899</v>
      </c>
      <c r="AQ118" s="36"/>
      <c r="AR118" s="36"/>
      <c r="AS118" s="36"/>
      <c r="AT118" s="12"/>
    </row>
    <row r="119" spans="1:48" ht="16" x14ac:dyDescent="0.2">
      <c r="A119" s="3" t="s">
        <v>324</v>
      </c>
      <c r="B119" s="3" t="s">
        <v>325</v>
      </c>
      <c r="C119" s="5">
        <v>189659880.97</v>
      </c>
      <c r="D119" s="18" t="s">
        <v>77</v>
      </c>
      <c r="E119" s="18" t="s">
        <v>77</v>
      </c>
      <c r="F119" s="3" t="s">
        <v>77</v>
      </c>
      <c r="G119" s="4" t="s">
        <v>1191</v>
      </c>
      <c r="H119" s="19" t="s">
        <v>27</v>
      </c>
      <c r="I119" s="19" t="s">
        <v>327</v>
      </c>
      <c r="J119" s="20" t="s">
        <v>5</v>
      </c>
      <c r="K119" s="21" t="s">
        <v>26</v>
      </c>
      <c r="L119" s="21">
        <v>42312</v>
      </c>
      <c r="M119" s="22">
        <v>2015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1</v>
      </c>
      <c r="W119" s="36">
        <v>71</v>
      </c>
      <c r="X119" s="36">
        <v>236</v>
      </c>
      <c r="Y119" s="36">
        <v>341</v>
      </c>
      <c r="Z119" s="36">
        <v>453</v>
      </c>
      <c r="AA119" s="36">
        <v>598</v>
      </c>
      <c r="AB119" s="36">
        <v>690</v>
      </c>
      <c r="AC119" s="36">
        <v>881</v>
      </c>
      <c r="AD119" s="36">
        <v>996.00562054647389</v>
      </c>
      <c r="AE119" s="36">
        <v>1078.9860456217471</v>
      </c>
      <c r="AF119" s="36">
        <v>1142.3322248041598</v>
      </c>
      <c r="AG119" s="36">
        <v>1192.6946345084873</v>
      </c>
      <c r="AH119" s="36">
        <v>1202.9342693767085</v>
      </c>
      <c r="AI119" s="36">
        <v>988.19550568020054</v>
      </c>
      <c r="AJ119" s="36">
        <v>810.78229889547788</v>
      </c>
      <c r="AK119" s="36">
        <v>704.7448597450682</v>
      </c>
      <c r="AL119" s="36">
        <v>607.34391857808237</v>
      </c>
      <c r="AM119" s="36">
        <v>528.81992220855682</v>
      </c>
      <c r="AN119" s="36">
        <v>632.47805988383652</v>
      </c>
      <c r="AO119" s="36">
        <v>580.60902190499053</v>
      </c>
      <c r="AP119" s="36">
        <v>563.77435262555696</v>
      </c>
      <c r="AQ119" s="36"/>
      <c r="AR119" s="36"/>
      <c r="AS119" s="36"/>
      <c r="AT119" s="12"/>
    </row>
    <row r="120" spans="1:48" x14ac:dyDescent="0.2">
      <c r="A120" s="3" t="s">
        <v>328</v>
      </c>
      <c r="B120" s="3" t="s">
        <v>329</v>
      </c>
      <c r="C120" s="7">
        <v>416044321.56999999</v>
      </c>
      <c r="D120" s="18" t="s">
        <v>330</v>
      </c>
      <c r="E120" s="3" t="s">
        <v>331</v>
      </c>
      <c r="F120" s="3" t="s">
        <v>332</v>
      </c>
      <c r="G120" s="4" t="s">
        <v>1284</v>
      </c>
      <c r="H120" s="19" t="s">
        <v>27</v>
      </c>
      <c r="I120" s="19" t="s">
        <v>333</v>
      </c>
      <c r="J120" s="23" t="s">
        <v>41</v>
      </c>
      <c r="K120" s="21" t="s">
        <v>36</v>
      </c>
      <c r="L120" s="21">
        <v>42489</v>
      </c>
      <c r="M120" s="22">
        <v>2016</v>
      </c>
      <c r="N120" s="36">
        <v>17.327000000000002</v>
      </c>
      <c r="O120" s="36">
        <v>124.901</v>
      </c>
      <c r="P120" s="36">
        <v>223.80699999999999</v>
      </c>
      <c r="Q120" s="36">
        <v>339.07600000000002</v>
      </c>
      <c r="R120" s="36">
        <v>441.755</v>
      </c>
      <c r="S120" s="36">
        <v>484.14499999999998</v>
      </c>
      <c r="T120" s="36">
        <v>512.03921518028949</v>
      </c>
      <c r="U120" s="36">
        <v>633.3384525365525</v>
      </c>
      <c r="V120" s="36">
        <v>695.91745330225967</v>
      </c>
      <c r="W120" s="36">
        <v>833.62498626313049</v>
      </c>
      <c r="X120" s="36">
        <v>993.99208017081583</v>
      </c>
      <c r="Y120" s="36">
        <v>1213.5655175238971</v>
      </c>
      <c r="Z120" s="36">
        <v>1333.0584880854008</v>
      </c>
      <c r="AA120" s="36">
        <v>1205.7474101092578</v>
      </c>
      <c r="AB120" s="36">
        <v>1037.3523272993052</v>
      </c>
      <c r="AC120" s="36">
        <v>748.14564073167776</v>
      </c>
      <c r="AD120" s="36">
        <v>573.5126706522708</v>
      </c>
      <c r="AE120" s="36">
        <v>604.1032280601479</v>
      </c>
      <c r="AF120" s="36">
        <v>598.32496736164217</v>
      </c>
      <c r="AG120" s="36">
        <v>556.75114657112681</v>
      </c>
      <c r="AH120" s="36">
        <v>204.1219910560385</v>
      </c>
      <c r="AI120" s="36">
        <v>202.0234606603135</v>
      </c>
      <c r="AJ120" s="36">
        <v>199.9508092364388</v>
      </c>
      <c r="AK120" s="36">
        <v>197.90394335360679</v>
      </c>
      <c r="AL120" s="36">
        <v>195.88275328494922</v>
      </c>
      <c r="AM120" s="36">
        <v>0</v>
      </c>
      <c r="AN120" s="36">
        <v>0</v>
      </c>
      <c r="AO120" s="36">
        <v>0</v>
      </c>
      <c r="AP120" s="36">
        <v>0</v>
      </c>
      <c r="AQ120" s="36">
        <v>0</v>
      </c>
      <c r="AR120" s="36">
        <v>0</v>
      </c>
      <c r="AS120" s="36">
        <v>0</v>
      </c>
      <c r="AT120" s="12"/>
    </row>
    <row r="121" spans="1:48" x14ac:dyDescent="0.2">
      <c r="A121" s="3" t="s">
        <v>328</v>
      </c>
      <c r="B121" s="3" t="s">
        <v>329</v>
      </c>
      <c r="C121" s="7">
        <v>416044321.56999999</v>
      </c>
      <c r="D121" s="18" t="s">
        <v>330</v>
      </c>
      <c r="E121" s="3" t="s">
        <v>331</v>
      </c>
      <c r="F121" s="3" t="s">
        <v>332</v>
      </c>
      <c r="G121" s="4" t="s">
        <v>1284</v>
      </c>
      <c r="H121" s="19" t="s">
        <v>123</v>
      </c>
      <c r="I121" s="19" t="s">
        <v>334</v>
      </c>
      <c r="J121" s="23" t="s">
        <v>41</v>
      </c>
      <c r="K121" s="21" t="s">
        <v>36</v>
      </c>
      <c r="L121" s="21">
        <v>42489</v>
      </c>
      <c r="M121" s="22">
        <v>2016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360.8843399093933</v>
      </c>
      <c r="U121" s="36">
        <v>196.67162485507598</v>
      </c>
      <c r="V121" s="36">
        <v>286.99502799953376</v>
      </c>
      <c r="W121" s="36">
        <v>393.09728771724627</v>
      </c>
      <c r="X121" s="36">
        <v>344.59411680768125</v>
      </c>
      <c r="Y121" s="36">
        <v>490.6945745011102</v>
      </c>
      <c r="Z121" s="36">
        <v>683.53351729695282</v>
      </c>
      <c r="AA121" s="36">
        <v>1090.5598815376693</v>
      </c>
      <c r="AB121" s="36">
        <v>1167.5647813841863</v>
      </c>
      <c r="AC121" s="36">
        <v>334.35600191816491</v>
      </c>
      <c r="AD121" s="36">
        <v>301.06285657500814</v>
      </c>
      <c r="AE121" s="36">
        <v>129.41575265352236</v>
      </c>
      <c r="AF121" s="36">
        <v>127.78101950380358</v>
      </c>
      <c r="AG121" s="36">
        <v>126.18167838772352</v>
      </c>
      <c r="AH121" s="36">
        <v>97.29585549306276</v>
      </c>
      <c r="AI121" s="36">
        <v>65.179588444593094</v>
      </c>
      <c r="AJ121" s="36">
        <v>56.187896679650507</v>
      </c>
      <c r="AK121" s="36">
        <v>52.350563366890455</v>
      </c>
      <c r="AL121" s="36">
        <v>51.092214985787095</v>
      </c>
      <c r="AM121" s="36">
        <v>0</v>
      </c>
      <c r="AN121" s="36">
        <v>0</v>
      </c>
      <c r="AO121" s="36">
        <v>0</v>
      </c>
      <c r="AP121" s="36">
        <v>0</v>
      </c>
      <c r="AQ121" s="36">
        <v>0</v>
      </c>
      <c r="AR121" s="36">
        <v>0</v>
      </c>
      <c r="AS121" s="36">
        <v>0</v>
      </c>
      <c r="AT121" s="12"/>
    </row>
    <row r="122" spans="1:48" ht="16" x14ac:dyDescent="0.2">
      <c r="A122" t="s">
        <v>335</v>
      </c>
      <c r="B122" t="s">
        <v>336</v>
      </c>
      <c r="C122" s="5">
        <v>618708735.79999995</v>
      </c>
      <c r="D122" s="18" t="s">
        <v>21</v>
      </c>
      <c r="E122" t="s">
        <v>22</v>
      </c>
      <c r="F122" s="3" t="s">
        <v>23</v>
      </c>
      <c r="G122" s="4" t="s">
        <v>337</v>
      </c>
      <c r="H122" s="19" t="s">
        <v>24</v>
      </c>
      <c r="I122" s="19" t="s">
        <v>338</v>
      </c>
      <c r="J122" s="20" t="s">
        <v>3</v>
      </c>
      <c r="K122" s="21" t="s">
        <v>26</v>
      </c>
      <c r="L122" s="21">
        <v>42822</v>
      </c>
      <c r="M122" s="22">
        <v>2017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869.0625</v>
      </c>
      <c r="Y122" s="36">
        <v>2353</v>
      </c>
      <c r="Z122" s="36">
        <v>3706.588235294118</v>
      </c>
      <c r="AA122" s="36">
        <v>4326</v>
      </c>
      <c r="AB122" s="36">
        <v>5055</v>
      </c>
      <c r="AC122" s="36">
        <v>6035.9998731435362</v>
      </c>
      <c r="AD122" s="36">
        <v>6515.4660063928104</v>
      </c>
      <c r="AE122" s="36">
        <v>7102.6061513601026</v>
      </c>
      <c r="AF122" s="36">
        <v>7598.6009488275831</v>
      </c>
      <c r="AG122" s="36">
        <v>7976.6410034122937</v>
      </c>
      <c r="AH122" s="36">
        <v>8333.9523305304774</v>
      </c>
      <c r="AI122" s="36">
        <v>8325.4116815740927</v>
      </c>
      <c r="AJ122" s="36">
        <v>6369.2054166421631</v>
      </c>
      <c r="AK122" s="36">
        <v>5396.8935161242707</v>
      </c>
      <c r="AL122" s="36">
        <v>4985.7538953143548</v>
      </c>
      <c r="AM122" s="36">
        <v>1696.4728944196602</v>
      </c>
      <c r="AN122" s="36">
        <v>1309.1404824327099</v>
      </c>
      <c r="AO122" s="36">
        <v>1041.65164833737</v>
      </c>
      <c r="AP122" s="36">
        <v>824.20579442504095</v>
      </c>
      <c r="AQ122" s="36"/>
      <c r="AR122" s="36"/>
      <c r="AS122" s="36"/>
      <c r="AT122" s="12"/>
    </row>
    <row r="123" spans="1:48" ht="16" x14ac:dyDescent="0.2">
      <c r="A123" t="s">
        <v>335</v>
      </c>
      <c r="B123" t="s">
        <v>336</v>
      </c>
      <c r="C123" s="5">
        <v>618708735.79999995</v>
      </c>
      <c r="D123" s="18" t="s">
        <v>21</v>
      </c>
      <c r="E123" t="s">
        <v>22</v>
      </c>
      <c r="F123" s="3" t="s">
        <v>23</v>
      </c>
      <c r="G123" s="4" t="s">
        <v>1192</v>
      </c>
      <c r="H123" s="19" t="s">
        <v>27</v>
      </c>
      <c r="I123" s="19" t="s">
        <v>339</v>
      </c>
      <c r="J123" s="20" t="s">
        <v>3</v>
      </c>
      <c r="K123" s="21" t="s">
        <v>26</v>
      </c>
      <c r="L123" s="21">
        <v>42822</v>
      </c>
      <c r="M123" s="22">
        <v>2017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860</v>
      </c>
      <c r="Y123" s="36">
        <v>2080</v>
      </c>
      <c r="Z123" s="36">
        <v>3046.1764705882356</v>
      </c>
      <c r="AA123" s="36">
        <v>3408</v>
      </c>
      <c r="AB123" s="36">
        <v>3777.0000000000005</v>
      </c>
      <c r="AC123" s="36">
        <v>4486.9998731435362</v>
      </c>
      <c r="AD123" s="36">
        <v>4774.0013884903174</v>
      </c>
      <c r="AE123" s="36">
        <v>5172.0580555770939</v>
      </c>
      <c r="AF123" s="36">
        <v>5504.0157015489067</v>
      </c>
      <c r="AG123" s="36">
        <v>5746.5260420561999</v>
      </c>
      <c r="AH123" s="36">
        <v>5966.8232244796163</v>
      </c>
      <c r="AI123" s="36">
        <v>5955.2699782549607</v>
      </c>
      <c r="AJ123" s="36">
        <v>4371.6985537004502</v>
      </c>
      <c r="AK123" s="36">
        <v>3824.7242801607249</v>
      </c>
      <c r="AL123" s="36">
        <v>3527.6345814605497</v>
      </c>
      <c r="AM123" s="36">
        <v>970.49301575390098</v>
      </c>
      <c r="AN123" s="36">
        <v>679.34511102773001</v>
      </c>
      <c r="AO123" s="36">
        <v>475.54157771941101</v>
      </c>
      <c r="AP123" s="36">
        <v>332.87910440358797</v>
      </c>
      <c r="AQ123" s="36"/>
      <c r="AR123" s="36"/>
      <c r="AS123" s="36"/>
      <c r="AT123" s="12"/>
    </row>
    <row r="124" spans="1:48" x14ac:dyDescent="0.2">
      <c r="A124" t="s">
        <v>341</v>
      </c>
      <c r="B124" t="s">
        <v>342</v>
      </c>
      <c r="C124" s="5">
        <v>1586591103.3</v>
      </c>
      <c r="D124" s="18" t="s">
        <v>1037</v>
      </c>
      <c r="E124" t="s">
        <v>132</v>
      </c>
      <c r="F124" s="3" t="s">
        <v>133</v>
      </c>
      <c r="G124" s="4" t="s">
        <v>1193</v>
      </c>
      <c r="H124" s="19" t="s">
        <v>24</v>
      </c>
      <c r="I124" s="19" t="s">
        <v>343</v>
      </c>
      <c r="J124" s="23" t="s">
        <v>41</v>
      </c>
      <c r="K124" s="21" t="s">
        <v>26</v>
      </c>
      <c r="L124" s="21">
        <v>41995</v>
      </c>
      <c r="M124" s="22">
        <v>2014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5.7</v>
      </c>
      <c r="V124" s="36">
        <v>942</v>
      </c>
      <c r="W124" s="36">
        <v>3774</v>
      </c>
      <c r="X124" s="36">
        <v>4948</v>
      </c>
      <c r="Y124" s="36">
        <v>6735</v>
      </c>
      <c r="Z124" s="36">
        <v>7204</v>
      </c>
      <c r="AA124" s="36">
        <v>6992</v>
      </c>
      <c r="AB124" s="36">
        <v>7523</v>
      </c>
      <c r="AC124" s="36">
        <v>8249.0074225000008</v>
      </c>
      <c r="AD124" s="36">
        <v>9351.3709546828104</v>
      </c>
      <c r="AE124" s="36">
        <v>10444.14398213015</v>
      </c>
      <c r="AF124" s="36">
        <v>11446.466436179842</v>
      </c>
      <c r="AG124" s="36">
        <v>12421.688823144399</v>
      </c>
      <c r="AH124" s="36">
        <v>12929.217579538381</v>
      </c>
      <c r="AI124" s="36">
        <v>12137.871564221672</v>
      </c>
      <c r="AJ124" s="36">
        <v>9932.8290814372831</v>
      </c>
      <c r="AK124" s="36">
        <v>7808.4290751943345</v>
      </c>
      <c r="AL124" s="36">
        <v>4952.3215991929237</v>
      </c>
      <c r="AM124" s="36">
        <v>3913.9065790480581</v>
      </c>
      <c r="AN124" s="36">
        <v>1866.3484138275621</v>
      </c>
      <c r="AO124" s="36">
        <v>1844.4269058451368</v>
      </c>
      <c r="AP124" s="36">
        <v>2431.96701655572</v>
      </c>
      <c r="AQ124" s="36"/>
      <c r="AR124" s="36"/>
      <c r="AS124" s="36"/>
      <c r="AT124" s="12"/>
    </row>
    <row r="125" spans="1:48" x14ac:dyDescent="0.2">
      <c r="A125" t="s">
        <v>341</v>
      </c>
      <c r="B125" t="s">
        <v>342</v>
      </c>
      <c r="C125" s="5">
        <v>1586591103.3</v>
      </c>
      <c r="D125" s="18" t="s">
        <v>1037</v>
      </c>
      <c r="E125" t="s">
        <v>132</v>
      </c>
      <c r="F125" s="3" t="s">
        <v>133</v>
      </c>
      <c r="G125" s="4" t="s">
        <v>1194</v>
      </c>
      <c r="H125" s="19" t="s">
        <v>27</v>
      </c>
      <c r="I125" s="19" t="s">
        <v>344</v>
      </c>
      <c r="J125" s="23" t="s">
        <v>41</v>
      </c>
      <c r="K125" s="21" t="s">
        <v>26</v>
      </c>
      <c r="L125" s="21">
        <v>41995</v>
      </c>
      <c r="M125" s="22">
        <v>2014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1.5</v>
      </c>
      <c r="V125" s="36">
        <v>823.13333333333333</v>
      </c>
      <c r="W125" s="36">
        <v>2664</v>
      </c>
      <c r="X125" s="36">
        <v>3102</v>
      </c>
      <c r="Y125" s="36">
        <v>4239</v>
      </c>
      <c r="Z125" s="36">
        <v>4344</v>
      </c>
      <c r="AA125" s="36">
        <v>3948.3529411764707</v>
      </c>
      <c r="AB125" s="36">
        <v>4199.25</v>
      </c>
      <c r="AC125" s="36">
        <v>4814.3667853333327</v>
      </c>
      <c r="AD125" s="36">
        <v>5462.5496814322996</v>
      </c>
      <c r="AE125" s="36">
        <v>6097.2788499190428</v>
      </c>
      <c r="AF125" s="36">
        <v>6673.8690078976215</v>
      </c>
      <c r="AG125" s="36">
        <v>7247.6407312270067</v>
      </c>
      <c r="AH125" s="36">
        <v>7502.6544147650993</v>
      </c>
      <c r="AI125" s="36">
        <v>6597.4708852058748</v>
      </c>
      <c r="AJ125" s="36">
        <v>4371.495204493388</v>
      </c>
      <c r="AK125" s="36">
        <v>2870.7233841242091</v>
      </c>
      <c r="AL125" s="36">
        <v>1789.7913926762956</v>
      </c>
      <c r="AM125" s="36">
        <v>1330.5070390076655</v>
      </c>
      <c r="AN125" s="36">
        <v>575.11860057603133</v>
      </c>
      <c r="AO125" s="36">
        <v>582.64600000851749</v>
      </c>
      <c r="AP125" s="36">
        <v>881.96253245175501</v>
      </c>
      <c r="AQ125" s="36"/>
      <c r="AR125" s="36"/>
      <c r="AS125" s="36"/>
      <c r="AT125" s="13"/>
      <c r="AU125" s="10"/>
      <c r="AV125" s="10"/>
    </row>
    <row r="126" spans="1:48" x14ac:dyDescent="0.2">
      <c r="A126" s="3" t="s">
        <v>345</v>
      </c>
      <c r="B126" s="3" t="s">
        <v>346</v>
      </c>
      <c r="C126" s="7">
        <v>768656729.38999999</v>
      </c>
      <c r="D126" s="18" t="s">
        <v>347</v>
      </c>
      <c r="E126" s="3" t="s">
        <v>115</v>
      </c>
      <c r="F126" s="3" t="s">
        <v>115</v>
      </c>
      <c r="G126" s="4" t="s">
        <v>1195</v>
      </c>
      <c r="H126" s="19" t="s">
        <v>24</v>
      </c>
      <c r="I126" s="19" t="s">
        <v>348</v>
      </c>
      <c r="J126" s="23" t="s">
        <v>41</v>
      </c>
      <c r="K126" s="21" t="s">
        <v>36</v>
      </c>
      <c r="L126" s="21">
        <v>41565</v>
      </c>
      <c r="M126" s="22">
        <v>2013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195.87970000000001</v>
      </c>
      <c r="V126" s="36">
        <v>536.33635000000004</v>
      </c>
      <c r="W126" s="36">
        <v>844.02240333333339</v>
      </c>
      <c r="X126" s="36">
        <v>1030</v>
      </c>
      <c r="Y126" s="36">
        <v>1215</v>
      </c>
      <c r="Z126" s="36">
        <v>1328.0025000000001</v>
      </c>
      <c r="AA126" s="36">
        <v>1639.0374999999999</v>
      </c>
      <c r="AB126" s="36">
        <v>1818.8445454545456</v>
      </c>
      <c r="AC126" s="36">
        <v>1782.952</v>
      </c>
      <c r="AD126" s="36">
        <v>1884.7425911111111</v>
      </c>
      <c r="AE126" s="36">
        <v>1990.1929819000002</v>
      </c>
      <c r="AF126" s="36">
        <v>1896.9537026342857</v>
      </c>
      <c r="AG126" s="36">
        <v>1248.2911610202857</v>
      </c>
      <c r="AH126" s="36">
        <v>878.67758129747745</v>
      </c>
      <c r="AI126" s="36">
        <v>678.4470123516104</v>
      </c>
      <c r="AJ126" s="36">
        <v>316.51195815135901</v>
      </c>
      <c r="AK126" s="36">
        <v>275.32229555310511</v>
      </c>
      <c r="AL126" s="36">
        <v>202.27084917983436</v>
      </c>
      <c r="AM126" s="36">
        <v>167.30573074604129</v>
      </c>
      <c r="AN126" s="36">
        <v>165.9643455648087</v>
      </c>
      <c r="AO126" s="36"/>
      <c r="AP126" s="36"/>
      <c r="AQ126" s="36"/>
      <c r="AR126" s="36"/>
      <c r="AS126" s="36"/>
      <c r="AT126" s="13"/>
      <c r="AU126" s="10"/>
      <c r="AV126" s="10"/>
    </row>
    <row r="127" spans="1:48" x14ac:dyDescent="0.2">
      <c r="A127" s="3" t="s">
        <v>345</v>
      </c>
      <c r="B127" s="3" t="s">
        <v>346</v>
      </c>
      <c r="C127" s="7">
        <v>768656729.38999999</v>
      </c>
      <c r="D127" s="18" t="s">
        <v>347</v>
      </c>
      <c r="E127" s="3" t="s">
        <v>115</v>
      </c>
      <c r="F127" s="3" t="s">
        <v>115</v>
      </c>
      <c r="G127" s="4" t="s">
        <v>1196</v>
      </c>
      <c r="H127" s="19" t="s">
        <v>27</v>
      </c>
      <c r="I127" s="19" t="s">
        <v>349</v>
      </c>
      <c r="J127" s="23" t="s">
        <v>41</v>
      </c>
      <c r="K127" s="21" t="s">
        <v>36</v>
      </c>
      <c r="L127" s="21">
        <v>41565</v>
      </c>
      <c r="M127" s="22">
        <v>2013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145.5419</v>
      </c>
      <c r="V127" s="36">
        <v>375.70388000000003</v>
      </c>
      <c r="W127" s="36">
        <v>531.02240333333327</v>
      </c>
      <c r="X127" s="36">
        <v>616</v>
      </c>
      <c r="Y127" s="36">
        <v>700</v>
      </c>
      <c r="Z127" s="36">
        <v>765.95333333333338</v>
      </c>
      <c r="AA127" s="36">
        <v>1007.9875</v>
      </c>
      <c r="AB127" s="36">
        <v>1146.8227272727272</v>
      </c>
      <c r="AC127" s="36">
        <v>1132.0151000000001</v>
      </c>
      <c r="AD127" s="36">
        <v>1203.7038388888889</v>
      </c>
      <c r="AE127" s="36">
        <v>1274.9975846875</v>
      </c>
      <c r="AF127" s="36">
        <v>1196.6273263035714</v>
      </c>
      <c r="AG127" s="36">
        <v>700.42093508839287</v>
      </c>
      <c r="AH127" s="36">
        <v>552.05038089562572</v>
      </c>
      <c r="AI127" s="36">
        <v>447.17426791790672</v>
      </c>
      <c r="AJ127" s="36">
        <v>179.43531117620932</v>
      </c>
      <c r="AK127" s="36">
        <v>141.79210990994045</v>
      </c>
      <c r="AL127" s="36">
        <v>128.16845820981234</v>
      </c>
      <c r="AM127" s="36">
        <v>108.55485185028726</v>
      </c>
      <c r="AN127" s="36">
        <v>111.99639758764212</v>
      </c>
      <c r="AO127" s="36"/>
      <c r="AP127" s="36"/>
      <c r="AQ127" s="36"/>
      <c r="AR127" s="36"/>
      <c r="AS127" s="36"/>
      <c r="AT127" s="12"/>
    </row>
    <row r="128" spans="1:48" x14ac:dyDescent="0.2">
      <c r="A128" s="3" t="s">
        <v>350</v>
      </c>
      <c r="B128" t="s">
        <v>351</v>
      </c>
      <c r="C128" s="5">
        <v>488493381.70999998</v>
      </c>
      <c r="D128" s="18" t="s">
        <v>132</v>
      </c>
      <c r="E128" s="18" t="s">
        <v>352</v>
      </c>
      <c r="F128" s="3" t="s">
        <v>47</v>
      </c>
      <c r="G128" s="4" t="s">
        <v>353</v>
      </c>
      <c r="H128" s="19" t="s">
        <v>24</v>
      </c>
      <c r="I128" s="19" t="s">
        <v>354</v>
      </c>
      <c r="J128" s="23" t="s">
        <v>41</v>
      </c>
      <c r="K128" s="21" t="s">
        <v>36</v>
      </c>
      <c r="L128" s="21">
        <v>41719</v>
      </c>
      <c r="M128" s="22">
        <v>2014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46.610034424666665</v>
      </c>
      <c r="V128" s="36">
        <v>314.61473265073948</v>
      </c>
      <c r="W128" s="36">
        <v>1017.15</v>
      </c>
      <c r="X128" s="36">
        <v>1278.9118437499999</v>
      </c>
      <c r="Y128" s="36">
        <v>1605.8333333333333</v>
      </c>
      <c r="Z128" s="36">
        <v>1900</v>
      </c>
      <c r="AA128" s="36">
        <v>2195.0470588235294</v>
      </c>
      <c r="AB128" s="36">
        <v>2248.9995900630392</v>
      </c>
      <c r="AC128" s="36">
        <v>2288</v>
      </c>
      <c r="AD128" s="36">
        <v>2422.4168798599621</v>
      </c>
      <c r="AE128" s="36">
        <v>2518.6557936806598</v>
      </c>
      <c r="AF128" s="36">
        <v>2611.0487359126964</v>
      </c>
      <c r="AG128" s="36">
        <v>2659.0262764366316</v>
      </c>
      <c r="AH128" s="36">
        <v>2543.865483044392</v>
      </c>
      <c r="AI128" s="36">
        <v>2118.502949933601</v>
      </c>
      <c r="AJ128" s="36">
        <v>1336.6716341928918</v>
      </c>
      <c r="AK128" s="36">
        <v>906.6080885316386</v>
      </c>
      <c r="AL128" s="36">
        <v>559.08726335110362</v>
      </c>
      <c r="AM128" s="36">
        <v>437.99599284065312</v>
      </c>
      <c r="AN128" s="36">
        <v>203.3349520961323</v>
      </c>
      <c r="AO128" s="36">
        <v>190.42220836300362</v>
      </c>
      <c r="AP128" s="36">
        <v>130.27636225245291</v>
      </c>
      <c r="AQ128" s="36">
        <v>82.5784656787214</v>
      </c>
      <c r="AR128" s="36">
        <v>65.458867945646702</v>
      </c>
      <c r="AS128" s="36">
        <v>52.0651420578521</v>
      </c>
      <c r="AT128" s="12"/>
    </row>
    <row r="129" spans="1:48" x14ac:dyDescent="0.2">
      <c r="A129" s="3" t="s">
        <v>350</v>
      </c>
      <c r="B129" t="s">
        <v>351</v>
      </c>
      <c r="C129" s="5">
        <v>488493381.70999998</v>
      </c>
      <c r="D129" s="18" t="s">
        <v>132</v>
      </c>
      <c r="E129" s="18" t="s">
        <v>352</v>
      </c>
      <c r="F129" s="3" t="s">
        <v>47</v>
      </c>
      <c r="G129" s="4" t="s">
        <v>1197</v>
      </c>
      <c r="H129" s="19" t="s">
        <v>27</v>
      </c>
      <c r="I129" s="19" t="s">
        <v>355</v>
      </c>
      <c r="J129" s="23" t="s">
        <v>41</v>
      </c>
      <c r="K129" s="21" t="s">
        <v>36</v>
      </c>
      <c r="L129" s="21">
        <v>41719</v>
      </c>
      <c r="M129" s="22">
        <v>2014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46.610034424666665</v>
      </c>
      <c r="V129" s="36">
        <v>293.38139931740614</v>
      </c>
      <c r="W129" s="36">
        <v>904.3</v>
      </c>
      <c r="X129" s="36">
        <v>1057.9060937500001</v>
      </c>
      <c r="Y129" s="36">
        <v>1273.2</v>
      </c>
      <c r="Z129" s="36">
        <v>1532</v>
      </c>
      <c r="AA129" s="36">
        <v>1790.0235294117647</v>
      </c>
      <c r="AB129" s="36">
        <v>1803.9998908544037</v>
      </c>
      <c r="AC129" s="36">
        <v>1886.0228871579143</v>
      </c>
      <c r="AD129" s="36">
        <v>1948.5561267261046</v>
      </c>
      <c r="AE129" s="36">
        <v>2030.6717174239591</v>
      </c>
      <c r="AF129" s="36">
        <v>2090.2971415123084</v>
      </c>
      <c r="AG129" s="36">
        <v>2146.6179856932658</v>
      </c>
      <c r="AH129" s="36">
        <v>2170.833438440663</v>
      </c>
      <c r="AI129" s="36">
        <v>1777.2607183790578</v>
      </c>
      <c r="AJ129" s="36">
        <v>1050.737796380389</v>
      </c>
      <c r="AK129" s="36">
        <v>683.76191016674386</v>
      </c>
      <c r="AL129" s="36">
        <v>432.131868603263</v>
      </c>
      <c r="AM129" s="36">
        <v>335.83410963742028</v>
      </c>
      <c r="AN129" s="36">
        <v>120.3339517417257</v>
      </c>
      <c r="AO129" s="36">
        <v>126.12077096883164</v>
      </c>
      <c r="AP129" s="36">
        <v>92.805348436318624</v>
      </c>
      <c r="AQ129" s="36">
        <v>44.248101274181103</v>
      </c>
      <c r="AR129" s="36">
        <v>34.900682037454601</v>
      </c>
      <c r="AS129" s="36">
        <v>27.671646139018524</v>
      </c>
      <c r="AT129" s="13"/>
      <c r="AU129" s="10"/>
      <c r="AV129" s="10"/>
    </row>
    <row r="130" spans="1:48" ht="16" x14ac:dyDescent="0.2">
      <c r="A130" s="3" t="s">
        <v>1102</v>
      </c>
      <c r="B130" s="3" t="s">
        <v>356</v>
      </c>
      <c r="C130" s="7">
        <v>1529256675.7099998</v>
      </c>
      <c r="D130" s="18" t="s">
        <v>357</v>
      </c>
      <c r="E130" s="3" t="s">
        <v>357</v>
      </c>
      <c r="F130" s="3" t="s">
        <v>358</v>
      </c>
      <c r="G130" s="4" t="s">
        <v>359</v>
      </c>
      <c r="H130" s="19" t="s">
        <v>24</v>
      </c>
      <c r="I130" s="19" t="s">
        <v>1103</v>
      </c>
      <c r="J130" s="20" t="s">
        <v>4</v>
      </c>
      <c r="K130" s="21" t="s">
        <v>36</v>
      </c>
      <c r="L130" s="21">
        <v>43074</v>
      </c>
      <c r="M130" s="22">
        <v>2017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1796.0040680114473</v>
      </c>
      <c r="Z130" s="36">
        <v>11237.002748084873</v>
      </c>
      <c r="AA130" s="36">
        <v>21211.022335085698</v>
      </c>
      <c r="AB130" s="36">
        <v>33705.005423327457</v>
      </c>
      <c r="AC130" s="36">
        <v>59749.995603207506</v>
      </c>
      <c r="AD130" s="36">
        <v>76030.086621646085</v>
      </c>
      <c r="AE130" s="36">
        <v>88495.838092246675</v>
      </c>
      <c r="AF130" s="36">
        <v>98790.131668053611</v>
      </c>
      <c r="AG130" s="36">
        <v>106803.17957673373</v>
      </c>
      <c r="AH130" s="36">
        <v>113701.00104848556</v>
      </c>
      <c r="AI130" s="36">
        <v>120916.14206312118</v>
      </c>
      <c r="AJ130" s="36">
        <v>126491.88168224273</v>
      </c>
      <c r="AK130" s="36">
        <v>129519.45216703162</v>
      </c>
      <c r="AL130" s="36">
        <v>130154.85466142646</v>
      </c>
      <c r="AM130" s="36">
        <v>101320.47804219174</v>
      </c>
      <c r="AN130" s="36">
        <v>83763.629593328063</v>
      </c>
      <c r="AO130" s="36">
        <v>91124.675134265708</v>
      </c>
      <c r="AP130" s="36">
        <v>90407.223971368381</v>
      </c>
      <c r="AQ130" s="36">
        <v>158767.75396382896</v>
      </c>
      <c r="AR130" s="36">
        <v>166980.20003537313</v>
      </c>
      <c r="AS130" s="36">
        <v>175750.63390491891</v>
      </c>
      <c r="AT130" s="13"/>
      <c r="AU130" s="10"/>
      <c r="AV130" s="10"/>
    </row>
    <row r="131" spans="1:48" ht="16" x14ac:dyDescent="0.2">
      <c r="A131" s="3" t="s">
        <v>1102</v>
      </c>
      <c r="B131" s="3" t="s">
        <v>356</v>
      </c>
      <c r="C131" s="7">
        <v>1529256675.7099998</v>
      </c>
      <c r="D131" s="18" t="s">
        <v>357</v>
      </c>
      <c r="E131" s="3" t="s">
        <v>357</v>
      </c>
      <c r="F131" s="3" t="s">
        <v>358</v>
      </c>
      <c r="G131" s="4" t="s">
        <v>1198</v>
      </c>
      <c r="H131" s="19" t="s">
        <v>27</v>
      </c>
      <c r="I131" s="19" t="s">
        <v>1104</v>
      </c>
      <c r="J131" s="20" t="s">
        <v>4</v>
      </c>
      <c r="K131" s="21" t="s">
        <v>36</v>
      </c>
      <c r="L131" s="21">
        <v>43074</v>
      </c>
      <c r="M131" s="22">
        <v>2017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1631.3703909417027</v>
      </c>
      <c r="Z131" s="36">
        <v>9599.0256950565163</v>
      </c>
      <c r="AA131" s="36">
        <v>16650.035619542352</v>
      </c>
      <c r="AB131" s="36">
        <v>23167.967943275558</v>
      </c>
      <c r="AC131" s="36">
        <v>38749.995956799139</v>
      </c>
      <c r="AD131" s="36">
        <v>47580.19008570147</v>
      </c>
      <c r="AE131" s="36">
        <v>54187.851672300589</v>
      </c>
      <c r="AF131" s="36">
        <v>59309.425271935834</v>
      </c>
      <c r="AG131" s="36">
        <v>62412.864271674829</v>
      </c>
      <c r="AH131" s="36">
        <v>65520.089289383075</v>
      </c>
      <c r="AI131" s="36">
        <v>68530.406553442517</v>
      </c>
      <c r="AJ131" s="36">
        <v>70642.893061867901</v>
      </c>
      <c r="AK131" s="36">
        <v>73008.133619749264</v>
      </c>
      <c r="AL131" s="36">
        <v>75386.142128089705</v>
      </c>
      <c r="AM131" s="36">
        <v>61806.68940313538</v>
      </c>
      <c r="AN131" s="36">
        <v>50124.580334480903</v>
      </c>
      <c r="AO131" s="36">
        <v>49450.822984754966</v>
      </c>
      <c r="AP131" s="36">
        <v>47868.616009765967</v>
      </c>
      <c r="AQ131" s="36">
        <v>122660.03148960001</v>
      </c>
      <c r="AR131" s="36">
        <v>129709.631614892</v>
      </c>
      <c r="AS131" s="36">
        <v>137052.42018553999</v>
      </c>
      <c r="AT131" s="13"/>
      <c r="AU131" s="10"/>
      <c r="AV131" s="10"/>
    </row>
    <row r="132" spans="1:48" ht="16" x14ac:dyDescent="0.2">
      <c r="A132" s="3" t="s">
        <v>1102</v>
      </c>
      <c r="B132" s="3" t="s">
        <v>356</v>
      </c>
      <c r="C132" s="7">
        <v>1529256675.7099998</v>
      </c>
      <c r="D132" s="18" t="s">
        <v>357</v>
      </c>
      <c r="E132" s="3" t="s">
        <v>357</v>
      </c>
      <c r="F132" s="3" t="s">
        <v>358</v>
      </c>
      <c r="G132" s="4" t="s">
        <v>1199</v>
      </c>
      <c r="H132" s="19" t="s">
        <v>24</v>
      </c>
      <c r="I132" s="19" t="s">
        <v>1105</v>
      </c>
      <c r="J132" s="20" t="s">
        <v>4</v>
      </c>
      <c r="K132" s="21" t="s">
        <v>36</v>
      </c>
      <c r="L132" s="21">
        <v>43074</v>
      </c>
      <c r="M132" s="22">
        <v>2017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49.983367050313078</v>
      </c>
      <c r="AA132" s="36">
        <v>1872.9984421623421</v>
      </c>
      <c r="AB132" s="36">
        <v>4838.0078959042085</v>
      </c>
      <c r="AC132" s="36">
        <v>11298.981095738098</v>
      </c>
      <c r="AD132" s="36">
        <v>17305.250745890437</v>
      </c>
      <c r="AE132" s="36">
        <v>23998.955494824579</v>
      </c>
      <c r="AF132" s="36">
        <v>30924.519645118224</v>
      </c>
      <c r="AG132" s="36">
        <v>36941.39221067429</v>
      </c>
      <c r="AH132" s="36">
        <v>42092.108215162792</v>
      </c>
      <c r="AI132" s="36">
        <v>47042.358394886716</v>
      </c>
      <c r="AJ132" s="36">
        <v>50913.335342901351</v>
      </c>
      <c r="AK132" s="36">
        <v>53519.759077180512</v>
      </c>
      <c r="AL132" s="36">
        <v>47185.868513777124</v>
      </c>
      <c r="AM132" s="36">
        <v>45932.148111954106</v>
      </c>
      <c r="AN132" s="36">
        <v>40633.306786081739</v>
      </c>
      <c r="AO132" s="36">
        <v>36871.001011224253</v>
      </c>
      <c r="AP132" s="36">
        <v>35877.539735490813</v>
      </c>
      <c r="AQ132" s="36">
        <v>49664.257435238549</v>
      </c>
      <c r="AR132" s="36">
        <v>50193.393377040746</v>
      </c>
      <c r="AS132" s="36">
        <v>50723.735889152849</v>
      </c>
      <c r="AT132" s="13"/>
      <c r="AU132" s="10"/>
      <c r="AV132" s="10"/>
    </row>
    <row r="133" spans="1:48" ht="16" x14ac:dyDescent="0.2">
      <c r="A133" s="3" t="s">
        <v>1102</v>
      </c>
      <c r="B133" s="3" t="s">
        <v>356</v>
      </c>
      <c r="C133" s="7">
        <v>1529256675.7099998</v>
      </c>
      <c r="D133" s="18" t="s">
        <v>357</v>
      </c>
      <c r="E133" s="3" t="s">
        <v>357</v>
      </c>
      <c r="F133" s="3" t="s">
        <v>358</v>
      </c>
      <c r="G133" s="4" t="s">
        <v>1200</v>
      </c>
      <c r="H133" s="19" t="s">
        <v>27</v>
      </c>
      <c r="I133" s="19" t="s">
        <v>1106</v>
      </c>
      <c r="J133" s="20" t="s">
        <v>4</v>
      </c>
      <c r="K133" s="21" t="s">
        <v>36</v>
      </c>
      <c r="L133" s="21">
        <v>43074</v>
      </c>
      <c r="M133" s="22">
        <v>2017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50.067204469323194</v>
      </c>
      <c r="AA133" s="36">
        <v>1701.8117053442809</v>
      </c>
      <c r="AB133" s="36">
        <v>4243.0049610892165</v>
      </c>
      <c r="AC133" s="36">
        <v>8010.9757375056779</v>
      </c>
      <c r="AD133" s="36">
        <v>11245.696025523001</v>
      </c>
      <c r="AE133" s="36">
        <v>14671.478466600725</v>
      </c>
      <c r="AF133" s="36">
        <v>18121.328349748102</v>
      </c>
      <c r="AG133" s="36">
        <v>21277.621720615964</v>
      </c>
      <c r="AH133" s="36">
        <v>23902.931953042222</v>
      </c>
      <c r="AI133" s="36">
        <v>25698.676066856948</v>
      </c>
      <c r="AJ133" s="36">
        <v>27628.37968991882</v>
      </c>
      <c r="AK133" s="36">
        <v>29284.730582519242</v>
      </c>
      <c r="AL133" s="36">
        <v>27011.505673760821</v>
      </c>
      <c r="AM133" s="36">
        <v>26764.296917506439</v>
      </c>
      <c r="AN133" s="36">
        <v>22967.588656177446</v>
      </c>
      <c r="AO133" s="36">
        <v>23026.526715711578</v>
      </c>
      <c r="AP133" s="36">
        <v>22130.938039317927</v>
      </c>
      <c r="AQ133" s="36">
        <v>40145.606758159302</v>
      </c>
      <c r="AR133" s="36">
        <v>40391.539845039399</v>
      </c>
      <c r="AS133" s="36">
        <v>40631.140215425694</v>
      </c>
      <c r="AT133" s="12"/>
    </row>
    <row r="134" spans="1:48" ht="16" x14ac:dyDescent="0.2">
      <c r="A134" t="s">
        <v>360</v>
      </c>
      <c r="B134" t="s">
        <v>361</v>
      </c>
      <c r="C134" s="5">
        <v>303275857.83999997</v>
      </c>
      <c r="D134" s="18" t="s">
        <v>21</v>
      </c>
      <c r="E134" s="3" t="s">
        <v>22</v>
      </c>
      <c r="F134" s="3" t="s">
        <v>23</v>
      </c>
      <c r="G134" s="4" t="s">
        <v>362</v>
      </c>
      <c r="H134" s="19" t="s">
        <v>24</v>
      </c>
      <c r="I134" s="19" t="s">
        <v>363</v>
      </c>
      <c r="J134" s="20" t="s">
        <v>3</v>
      </c>
      <c r="K134" s="21" t="s">
        <v>26</v>
      </c>
      <c r="L134" s="21">
        <v>41068</v>
      </c>
      <c r="M134" s="22">
        <v>2012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56</v>
      </c>
      <c r="T134" s="36">
        <v>326</v>
      </c>
      <c r="U134" s="36">
        <v>918</v>
      </c>
      <c r="V134" s="36">
        <v>1445</v>
      </c>
      <c r="W134" s="36">
        <v>1845.9999999999998</v>
      </c>
      <c r="X134" s="36">
        <v>2196</v>
      </c>
      <c r="Y134" s="36">
        <v>2773.0183529411765</v>
      </c>
      <c r="Z134" s="36">
        <v>3524.9411764705883</v>
      </c>
      <c r="AA134" s="36">
        <v>3883</v>
      </c>
      <c r="AB134" s="36">
        <v>3955.9510812459998</v>
      </c>
      <c r="AC134" s="36">
        <v>4087</v>
      </c>
      <c r="AD134" s="36">
        <v>4086.4217220973196</v>
      </c>
      <c r="AE134" s="36">
        <v>4195.4411766066714</v>
      </c>
      <c r="AF134" s="36">
        <v>4197.9794775935152</v>
      </c>
      <c r="AG134" s="36">
        <v>4049.2105949448869</v>
      </c>
      <c r="AH134" s="36">
        <v>3515.6187156076644</v>
      </c>
      <c r="AI134" s="36">
        <v>3056.8282955023674</v>
      </c>
      <c r="AJ134" s="36">
        <v>2888.9941549289197</v>
      </c>
      <c r="AK134" s="36">
        <v>2076.720910643035</v>
      </c>
      <c r="AL134" s="36">
        <v>1888.7796995656549</v>
      </c>
      <c r="AM134" s="36">
        <v>961.51628269469597</v>
      </c>
      <c r="AN134" s="36">
        <v>764.52746393849895</v>
      </c>
      <c r="AO134" s="36">
        <v>608.81063382044397</v>
      </c>
      <c r="AP134" s="36">
        <v>485.36170465814297</v>
      </c>
      <c r="AQ134" s="36"/>
      <c r="AR134" s="36"/>
      <c r="AS134" s="36"/>
      <c r="AT134" s="12"/>
    </row>
    <row r="135" spans="1:48" ht="16" x14ac:dyDescent="0.2">
      <c r="A135" t="s">
        <v>360</v>
      </c>
      <c r="B135" t="s">
        <v>361</v>
      </c>
      <c r="C135" s="5">
        <v>303275857.83999997</v>
      </c>
      <c r="D135" s="18" t="s">
        <v>21</v>
      </c>
      <c r="E135" s="3" t="s">
        <v>22</v>
      </c>
      <c r="F135" s="3" t="s">
        <v>23</v>
      </c>
      <c r="G135" s="4" t="s">
        <v>1201</v>
      </c>
      <c r="H135" s="19" t="s">
        <v>27</v>
      </c>
      <c r="I135" s="19" t="s">
        <v>364</v>
      </c>
      <c r="J135" s="20" t="s">
        <v>3</v>
      </c>
      <c r="K135" s="21" t="s">
        <v>26</v>
      </c>
      <c r="L135" s="21">
        <v>41068</v>
      </c>
      <c r="M135" s="22">
        <v>2012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54</v>
      </c>
      <c r="T135" s="36">
        <v>219</v>
      </c>
      <c r="U135" s="36">
        <v>540</v>
      </c>
      <c r="V135" s="36">
        <v>804</v>
      </c>
      <c r="W135" s="36">
        <v>905</v>
      </c>
      <c r="X135" s="36">
        <v>1013.0000000000002</v>
      </c>
      <c r="Y135" s="36">
        <v>1325</v>
      </c>
      <c r="Z135" s="36">
        <v>1526.5882352941173</v>
      </c>
      <c r="AA135" s="36">
        <v>1476.0000000000002</v>
      </c>
      <c r="AB135" s="36">
        <v>1416.340513538391</v>
      </c>
      <c r="AC135" s="36">
        <v>1532.9999999999998</v>
      </c>
      <c r="AD135" s="36">
        <v>1502.0472528039043</v>
      </c>
      <c r="AE135" s="36">
        <v>1521.3515771317952</v>
      </c>
      <c r="AF135" s="36">
        <v>1522.2921232275323</v>
      </c>
      <c r="AG135" s="36">
        <v>1449.9466737223975</v>
      </c>
      <c r="AH135" s="36">
        <v>1097.1401471143458</v>
      </c>
      <c r="AI135" s="36">
        <v>872.03219984063139</v>
      </c>
      <c r="AJ135" s="36">
        <v>682.71920489637341</v>
      </c>
      <c r="AK135" s="36">
        <v>227.81317286590851</v>
      </c>
      <c r="AL135" s="36">
        <v>163.692130494824</v>
      </c>
      <c r="AM135" s="36">
        <v>172.82705136178402</v>
      </c>
      <c r="AN135" s="36">
        <v>138.261641089427</v>
      </c>
      <c r="AO135" s="36">
        <v>110.609312871542</v>
      </c>
      <c r="AP135" s="36">
        <v>88.487450297233408</v>
      </c>
      <c r="AQ135" s="36"/>
      <c r="AR135" s="36"/>
      <c r="AS135" s="36"/>
      <c r="AT135" s="12"/>
    </row>
    <row r="136" spans="1:48" x14ac:dyDescent="0.2">
      <c r="A136" s="3" t="s">
        <v>1044</v>
      </c>
      <c r="B136" t="s">
        <v>365</v>
      </c>
      <c r="C136" s="5">
        <v>1453860766.5</v>
      </c>
      <c r="D136" s="18" t="s">
        <v>132</v>
      </c>
      <c r="E136" s="18" t="s">
        <v>132</v>
      </c>
      <c r="F136" s="3" t="s">
        <v>133</v>
      </c>
      <c r="G136" s="4" t="s">
        <v>1202</v>
      </c>
      <c r="H136" s="19" t="s">
        <v>24</v>
      </c>
      <c r="I136" s="19" t="s">
        <v>1053</v>
      </c>
      <c r="J136" s="23" t="s">
        <v>41</v>
      </c>
      <c r="K136" s="21" t="s">
        <v>36</v>
      </c>
      <c r="L136" s="21">
        <v>41323</v>
      </c>
      <c r="M136" s="22">
        <v>2013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305.39999999999998</v>
      </c>
      <c r="U136" s="36">
        <v>679.77499999999998</v>
      </c>
      <c r="V136" s="36">
        <v>983.44</v>
      </c>
      <c r="W136" s="36">
        <v>1310.85</v>
      </c>
      <c r="X136" s="36">
        <v>1614</v>
      </c>
      <c r="Y136" s="36">
        <v>2040</v>
      </c>
      <c r="Z136" s="36">
        <v>2555</v>
      </c>
      <c r="AA136" s="36">
        <v>3070</v>
      </c>
      <c r="AB136" s="36">
        <v>3331.8125</v>
      </c>
      <c r="AC136" s="36">
        <v>3497</v>
      </c>
      <c r="AD136" s="36">
        <v>3672.4368661943095</v>
      </c>
      <c r="AE136" s="36">
        <v>3377.6963785946309</v>
      </c>
      <c r="AF136" s="36">
        <v>2842.0083052242817</v>
      </c>
      <c r="AG136" s="36">
        <v>1310.7612085093356</v>
      </c>
      <c r="AH136" s="36">
        <v>710.38770619513718</v>
      </c>
      <c r="AI136" s="36">
        <v>421.14215023818014</v>
      </c>
      <c r="AJ136" s="36">
        <v>282.26057502993376</v>
      </c>
      <c r="AK136" s="36">
        <v>212.26042103885231</v>
      </c>
      <c r="AL136" s="36">
        <v>137.51368869644696</v>
      </c>
      <c r="AM136" s="36">
        <v>173.30247880413449</v>
      </c>
      <c r="AN136" s="36">
        <v>215.16791211861994</v>
      </c>
      <c r="AO136" s="36">
        <v>402.84054608237102</v>
      </c>
      <c r="AP136" s="36">
        <v>398.81214062154697</v>
      </c>
      <c r="AQ136" s="36"/>
      <c r="AR136" s="36"/>
      <c r="AS136" s="36"/>
      <c r="AT136" s="12"/>
    </row>
    <row r="137" spans="1:48" x14ac:dyDescent="0.2">
      <c r="A137" s="3" t="s">
        <v>1044</v>
      </c>
      <c r="B137" t="s">
        <v>365</v>
      </c>
      <c r="C137" s="5">
        <v>1453860766.5</v>
      </c>
      <c r="D137" s="18" t="s">
        <v>132</v>
      </c>
      <c r="E137" s="18" t="s">
        <v>132</v>
      </c>
      <c r="F137" s="3" t="s">
        <v>133</v>
      </c>
      <c r="G137" s="4" t="s">
        <v>1203</v>
      </c>
      <c r="H137" s="19" t="s">
        <v>27</v>
      </c>
      <c r="I137" s="19" t="s">
        <v>1054</v>
      </c>
      <c r="J137" s="23" t="s">
        <v>41</v>
      </c>
      <c r="K137" s="21" t="s">
        <v>36</v>
      </c>
      <c r="L137" s="21">
        <v>41323</v>
      </c>
      <c r="M137" s="22">
        <v>2013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247.55</v>
      </c>
      <c r="U137" s="36">
        <v>443</v>
      </c>
      <c r="V137" s="36">
        <v>591.84</v>
      </c>
      <c r="W137" s="36">
        <v>777.75</v>
      </c>
      <c r="X137" s="36">
        <v>1008</v>
      </c>
      <c r="Y137" s="36">
        <v>1391</v>
      </c>
      <c r="Z137" s="36">
        <v>1763.5</v>
      </c>
      <c r="AA137" s="36">
        <v>2136</v>
      </c>
      <c r="AB137" s="36">
        <v>2248.8125</v>
      </c>
      <c r="AC137" s="36">
        <v>2438</v>
      </c>
      <c r="AD137" s="36">
        <v>2594.6425324503994</v>
      </c>
      <c r="AE137" s="36">
        <v>2640.1308566305952</v>
      </c>
      <c r="AF137" s="36">
        <v>2352.1329585642275</v>
      </c>
      <c r="AG137" s="36">
        <v>980.86402692767024</v>
      </c>
      <c r="AH137" s="36">
        <v>462.32541301531512</v>
      </c>
      <c r="AI137" s="36">
        <v>244.96501456102877</v>
      </c>
      <c r="AJ137" s="36">
        <v>151.77128498584992</v>
      </c>
      <c r="AK137" s="36">
        <v>101.20545173055015</v>
      </c>
      <c r="AL137" s="36">
        <v>32.706563881831819</v>
      </c>
      <c r="AM137" s="36">
        <v>27.082782923907367</v>
      </c>
      <c r="AN137" s="36">
        <v>7.7982667968749997</v>
      </c>
      <c r="AO137" s="36">
        <v>0</v>
      </c>
      <c r="AP137" s="36">
        <v>0</v>
      </c>
      <c r="AQ137" s="36">
        <v>0</v>
      </c>
      <c r="AR137" s="36">
        <v>0</v>
      </c>
      <c r="AS137" s="36">
        <v>0</v>
      </c>
      <c r="AT137" s="13"/>
      <c r="AU137" s="10"/>
      <c r="AV137" s="10"/>
    </row>
    <row r="138" spans="1:48" x14ac:dyDescent="0.2">
      <c r="A138" s="3" t="s">
        <v>366</v>
      </c>
      <c r="B138" s="3" t="s">
        <v>367</v>
      </c>
      <c r="C138" s="7">
        <v>250174277.93000001</v>
      </c>
      <c r="D138" s="18" t="s">
        <v>1039</v>
      </c>
      <c r="E138" s="3" t="s">
        <v>57</v>
      </c>
      <c r="F138" s="3" t="s">
        <v>121</v>
      </c>
      <c r="G138" s="4" t="s">
        <v>1205</v>
      </c>
      <c r="H138" s="19" t="s">
        <v>123</v>
      </c>
      <c r="I138" s="19" t="s">
        <v>368</v>
      </c>
      <c r="J138" s="23" t="s">
        <v>41</v>
      </c>
      <c r="K138" s="21" t="s">
        <v>26</v>
      </c>
      <c r="L138" s="21">
        <v>42209</v>
      </c>
      <c r="M138" s="22">
        <v>2015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1.2314887595643571</v>
      </c>
      <c r="W138" s="36">
        <v>21.700255983632893</v>
      </c>
      <c r="X138" s="36">
        <v>61.626201971439599</v>
      </c>
      <c r="Y138" s="36">
        <v>125.40183182867365</v>
      </c>
      <c r="Z138" s="36">
        <v>162.67368421052632</v>
      </c>
      <c r="AA138" s="36">
        <v>174.90414314371608</v>
      </c>
      <c r="AB138" s="36">
        <v>250.19137235461565</v>
      </c>
      <c r="AC138" s="36">
        <v>330.67701879999998</v>
      </c>
      <c r="AD138" s="36">
        <v>357.69553064703598</v>
      </c>
      <c r="AE138" s="36">
        <v>384.6848738915366</v>
      </c>
      <c r="AF138" s="36">
        <v>407.06064978516918</v>
      </c>
      <c r="AG138" s="36">
        <v>422.92252949211354</v>
      </c>
      <c r="AH138" s="36">
        <v>442.69804355569897</v>
      </c>
      <c r="AI138" s="36">
        <v>457.37021684554509</v>
      </c>
      <c r="AJ138" s="36">
        <v>491.07997954146884</v>
      </c>
      <c r="AK138" s="36">
        <v>469.62417758774427</v>
      </c>
      <c r="AL138" s="36">
        <v>401.90378772238944</v>
      </c>
      <c r="AM138" s="36">
        <v>360.22882874909004</v>
      </c>
      <c r="AN138" s="36">
        <v>239.2850500397825</v>
      </c>
      <c r="AO138" s="36">
        <v>228.01394306138499</v>
      </c>
      <c r="AP138" s="36">
        <v>94.449537000000007</v>
      </c>
      <c r="AQ138" s="36">
        <v>94.449537000000007</v>
      </c>
      <c r="AR138" s="36">
        <v>94.449537000000007</v>
      </c>
      <c r="AS138" s="36">
        <v>94.449537000000007</v>
      </c>
      <c r="AT138" s="12"/>
    </row>
    <row r="139" spans="1:48" x14ac:dyDescent="0.2">
      <c r="A139" s="3" t="s">
        <v>366</v>
      </c>
      <c r="B139" s="3" t="s">
        <v>367</v>
      </c>
      <c r="C139" s="7">
        <v>250174277.93000001</v>
      </c>
      <c r="D139" s="18" t="s">
        <v>1039</v>
      </c>
      <c r="E139" s="3" t="s">
        <v>57</v>
      </c>
      <c r="F139" s="3" t="s">
        <v>121</v>
      </c>
      <c r="G139" s="4" t="s">
        <v>1206</v>
      </c>
      <c r="H139" s="19" t="s">
        <v>27</v>
      </c>
      <c r="I139" s="19" t="s">
        <v>369</v>
      </c>
      <c r="J139" s="23" t="s">
        <v>41</v>
      </c>
      <c r="K139" s="21" t="s">
        <v>26</v>
      </c>
      <c r="L139" s="21">
        <v>42209</v>
      </c>
      <c r="M139" s="22">
        <v>2015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10.08666666665995</v>
      </c>
      <c r="W139" s="36">
        <v>95.75584251250001</v>
      </c>
      <c r="X139" s="36">
        <v>132.03299999999999</v>
      </c>
      <c r="Y139" s="36">
        <v>181.78432000000001</v>
      </c>
      <c r="Z139" s="36">
        <v>158.28113333333334</v>
      </c>
      <c r="AA139" s="36">
        <v>172.33711111111111</v>
      </c>
      <c r="AB139" s="36">
        <v>170.02369433454274</v>
      </c>
      <c r="AC139" s="36">
        <v>131.48745091764707</v>
      </c>
      <c r="AD139" s="36">
        <v>139.18594352149825</v>
      </c>
      <c r="AE139" s="36">
        <v>140.90178948715547</v>
      </c>
      <c r="AF139" s="36">
        <v>144.9334937091441</v>
      </c>
      <c r="AG139" s="36">
        <v>144.29068471562121</v>
      </c>
      <c r="AH139" s="36">
        <v>143.45063940931365</v>
      </c>
      <c r="AI139" s="36">
        <v>143.58655456014969</v>
      </c>
      <c r="AJ139" s="36">
        <v>135.38443026168957</v>
      </c>
      <c r="AK139" s="36">
        <v>123.28461024368471</v>
      </c>
      <c r="AL139" s="36">
        <v>90.232770048614768</v>
      </c>
      <c r="AM139" s="36">
        <v>81.545379348149794</v>
      </c>
      <c r="AN139" s="36">
        <v>64.562238448333332</v>
      </c>
      <c r="AO139" s="36">
        <v>63.037519515</v>
      </c>
      <c r="AP139" s="36">
        <v>91.435391999999993</v>
      </c>
      <c r="AQ139" s="36">
        <v>47.870784</v>
      </c>
      <c r="AR139" s="36">
        <v>47.870784</v>
      </c>
      <c r="AS139" s="36">
        <v>47.870784</v>
      </c>
      <c r="AT139" s="12"/>
    </row>
    <row r="140" spans="1:48" x14ac:dyDescent="0.2">
      <c r="A140" t="s">
        <v>1045</v>
      </c>
      <c r="B140" t="s">
        <v>370</v>
      </c>
      <c r="C140" s="5">
        <v>1626844122.8</v>
      </c>
      <c r="D140" s="18" t="s">
        <v>45</v>
      </c>
      <c r="E140" s="3" t="s">
        <v>45</v>
      </c>
      <c r="F140" s="3" t="s">
        <v>47</v>
      </c>
      <c r="G140" s="4" t="s">
        <v>371</v>
      </c>
      <c r="H140" s="23" t="s">
        <v>372</v>
      </c>
      <c r="I140" s="23" t="s">
        <v>1055</v>
      </c>
      <c r="J140" s="23" t="s">
        <v>41</v>
      </c>
      <c r="K140" s="21" t="s">
        <v>26</v>
      </c>
      <c r="L140" s="21">
        <v>40330</v>
      </c>
      <c r="M140" s="22">
        <v>2010</v>
      </c>
      <c r="N140" s="36">
        <v>0</v>
      </c>
      <c r="O140" s="36">
        <v>0</v>
      </c>
      <c r="P140" s="36">
        <v>0</v>
      </c>
      <c r="Q140" s="36">
        <v>33</v>
      </c>
      <c r="R140" s="36">
        <v>203</v>
      </c>
      <c r="S140" s="36">
        <v>472</v>
      </c>
      <c r="T140" s="36">
        <v>744</v>
      </c>
      <c r="U140" s="36">
        <v>1030</v>
      </c>
      <c r="V140" s="36">
        <v>1311.9999755980616</v>
      </c>
      <c r="W140" s="36">
        <v>1634.9866666666667</v>
      </c>
      <c r="X140" s="36">
        <v>1967.9417942882926</v>
      </c>
      <c r="Y140" s="36">
        <v>2291</v>
      </c>
      <c r="Z140" s="36">
        <v>2672</v>
      </c>
      <c r="AA140" s="36">
        <v>2763</v>
      </c>
      <c r="AB140" s="36">
        <v>3248</v>
      </c>
      <c r="AC140" s="36">
        <v>3628</v>
      </c>
      <c r="AD140" s="36">
        <v>3903.3407028455872</v>
      </c>
      <c r="AE140" s="36">
        <v>4068.8238573425747</v>
      </c>
      <c r="AF140" s="36">
        <v>3697.0693212549108</v>
      </c>
      <c r="AG140" s="36">
        <v>3274.1003166136957</v>
      </c>
      <c r="AH140" s="36">
        <v>2874.9925391148108</v>
      </c>
      <c r="AI140" s="36">
        <v>2582.9950402533459</v>
      </c>
      <c r="AJ140" s="36">
        <v>2361.7624235409007</v>
      </c>
      <c r="AK140" s="36">
        <v>2193.8840898111293</v>
      </c>
      <c r="AL140" s="36">
        <v>1735.998124219298</v>
      </c>
      <c r="AM140" s="36">
        <v>1614.3986533801667</v>
      </c>
      <c r="AN140" s="36">
        <v>990.43744114950653</v>
      </c>
      <c r="AO140" s="36">
        <v>1137.3879513030397</v>
      </c>
      <c r="AP140" s="36">
        <v>1032.594041272604</v>
      </c>
      <c r="AQ140" s="36">
        <v>956.64437763303533</v>
      </c>
      <c r="AR140" s="36">
        <v>889.75717365832725</v>
      </c>
      <c r="AS140" s="36">
        <v>830.10291461936004</v>
      </c>
      <c r="AT140" s="12"/>
    </row>
    <row r="141" spans="1:48" x14ac:dyDescent="0.2">
      <c r="A141" t="s">
        <v>1045</v>
      </c>
      <c r="B141" t="s">
        <v>370</v>
      </c>
      <c r="C141" s="5">
        <v>1626844122.8</v>
      </c>
      <c r="D141" s="18" t="s">
        <v>45</v>
      </c>
      <c r="E141" s="3" t="s">
        <v>45</v>
      </c>
      <c r="F141" s="3" t="s">
        <v>47</v>
      </c>
      <c r="G141" s="4" t="s">
        <v>373</v>
      </c>
      <c r="H141" s="23" t="s">
        <v>374</v>
      </c>
      <c r="I141" s="23" t="s">
        <v>1056</v>
      </c>
      <c r="J141" s="23" t="s">
        <v>41</v>
      </c>
      <c r="K141" s="21" t="s">
        <v>26</v>
      </c>
      <c r="L141" s="21">
        <v>40330</v>
      </c>
      <c r="M141" s="22">
        <v>2010</v>
      </c>
      <c r="N141" s="36">
        <v>0</v>
      </c>
      <c r="O141" s="36">
        <v>0</v>
      </c>
      <c r="P141" s="36">
        <v>0</v>
      </c>
      <c r="Q141" s="36">
        <v>8</v>
      </c>
      <c r="R141" s="36">
        <v>351</v>
      </c>
      <c r="S141" s="36">
        <v>748</v>
      </c>
      <c r="T141" s="36">
        <v>1019</v>
      </c>
      <c r="U141" s="36">
        <v>1221</v>
      </c>
      <c r="V141" s="36">
        <v>1405</v>
      </c>
      <c r="W141" s="36">
        <v>1529</v>
      </c>
      <c r="X141" s="36">
        <v>1575</v>
      </c>
      <c r="Y141" s="36">
        <v>1786</v>
      </c>
      <c r="Z141" s="36">
        <v>1935</v>
      </c>
      <c r="AA141" s="36">
        <v>1899</v>
      </c>
      <c r="AB141" s="36">
        <v>2018.5625</v>
      </c>
      <c r="AC141" s="36">
        <v>2011.1875</v>
      </c>
      <c r="AD141" s="36">
        <v>2038.4310757028936</v>
      </c>
      <c r="AE141" s="36">
        <v>2080.2386448144371</v>
      </c>
      <c r="AF141" s="36">
        <v>1907.9355416151373</v>
      </c>
      <c r="AG141" s="36">
        <v>1671.8529719933927</v>
      </c>
      <c r="AH141" s="36">
        <v>1415.0177248779571</v>
      </c>
      <c r="AI141" s="36">
        <v>1243.3258024229235</v>
      </c>
      <c r="AJ141" s="36">
        <v>1118.7762705330156</v>
      </c>
      <c r="AK141" s="36">
        <v>1022.5937554589923</v>
      </c>
      <c r="AL141" s="36">
        <v>854.15223109849705</v>
      </c>
      <c r="AM141" s="36">
        <v>758.56513082225285</v>
      </c>
      <c r="AN141" s="36">
        <v>412.61411615397276</v>
      </c>
      <c r="AO141" s="36">
        <v>447.21953213767682</v>
      </c>
      <c r="AP141" s="36">
        <v>370.58286646839855</v>
      </c>
      <c r="AQ141" s="36">
        <v>327.6957864046571</v>
      </c>
      <c r="AR141" s="36">
        <v>290.8460523723607</v>
      </c>
      <c r="AS141" s="36">
        <v>258.90533836084273</v>
      </c>
      <c r="AT141" s="12"/>
    </row>
    <row r="142" spans="1:48" x14ac:dyDescent="0.2">
      <c r="A142" t="s">
        <v>1045</v>
      </c>
      <c r="B142" t="s">
        <v>370</v>
      </c>
      <c r="C142" s="5">
        <v>1626844122.8</v>
      </c>
      <c r="D142" s="18" t="s">
        <v>45</v>
      </c>
      <c r="E142" s="3" t="s">
        <v>45</v>
      </c>
      <c r="F142" s="3" t="s">
        <v>47</v>
      </c>
      <c r="G142" s="4" t="s">
        <v>375</v>
      </c>
      <c r="H142" s="23" t="s">
        <v>376</v>
      </c>
      <c r="I142" s="23" t="s">
        <v>1057</v>
      </c>
      <c r="J142" s="23" t="s">
        <v>41</v>
      </c>
      <c r="K142" s="21" t="s">
        <v>26</v>
      </c>
      <c r="L142" s="21">
        <v>40330</v>
      </c>
      <c r="M142" s="22">
        <v>2010</v>
      </c>
      <c r="N142" s="36">
        <v>0</v>
      </c>
      <c r="O142" s="36">
        <v>0</v>
      </c>
      <c r="P142" s="36">
        <v>0</v>
      </c>
      <c r="Q142" s="36">
        <v>41</v>
      </c>
      <c r="R142" s="36">
        <v>554</v>
      </c>
      <c r="S142" s="36">
        <v>1220</v>
      </c>
      <c r="T142" s="36">
        <v>1763</v>
      </c>
      <c r="U142" s="36">
        <v>2251</v>
      </c>
      <c r="V142" s="36">
        <v>2716.9999755980616</v>
      </c>
      <c r="W142" s="36">
        <v>3163.9866666666667</v>
      </c>
      <c r="X142" s="36">
        <v>3542.9417942882928</v>
      </c>
      <c r="Y142" s="36">
        <v>4077</v>
      </c>
      <c r="Z142" s="36">
        <v>4607</v>
      </c>
      <c r="AA142" s="36">
        <v>4662</v>
      </c>
      <c r="AB142" s="36">
        <v>5266.6</v>
      </c>
      <c r="AC142" s="36">
        <v>5639.1875</v>
      </c>
      <c r="AD142" s="36">
        <v>5941.7717785484811</v>
      </c>
      <c r="AE142" s="36">
        <v>6149.0625021570122</v>
      </c>
      <c r="AF142" s="36">
        <v>5605.0048628700479</v>
      </c>
      <c r="AG142" s="36">
        <v>4945.9532886070883</v>
      </c>
      <c r="AH142" s="36">
        <v>4290.0102639927682</v>
      </c>
      <c r="AI142" s="36">
        <v>3826.3208426762694</v>
      </c>
      <c r="AJ142" s="36">
        <v>3480.5386940739163</v>
      </c>
      <c r="AK142" s="36">
        <v>3216.4778452701221</v>
      </c>
      <c r="AL142" s="36">
        <v>2590.1503553177954</v>
      </c>
      <c r="AM142" s="36">
        <v>2372.9637842024194</v>
      </c>
      <c r="AN142" s="36">
        <v>1403.0515573034793</v>
      </c>
      <c r="AO142" s="36">
        <v>1584.6074834407145</v>
      </c>
      <c r="AP142" s="36">
        <v>1403.1769077410006</v>
      </c>
      <c r="AQ142" s="36">
        <v>1284.3401640376949</v>
      </c>
      <c r="AR142" s="36">
        <v>1180.6032260306854</v>
      </c>
      <c r="AS142" s="36">
        <v>1089.0082529802007</v>
      </c>
      <c r="AT142" s="12"/>
    </row>
    <row r="143" spans="1:48" x14ac:dyDescent="0.2">
      <c r="A143" t="s">
        <v>1045</v>
      </c>
      <c r="B143" t="s">
        <v>370</v>
      </c>
      <c r="C143" s="5">
        <v>1626844122.8</v>
      </c>
      <c r="D143" s="18" t="s">
        <v>45</v>
      </c>
      <c r="E143" s="3" t="s">
        <v>45</v>
      </c>
      <c r="F143" s="3" t="s">
        <v>47</v>
      </c>
      <c r="G143" s="4" t="s">
        <v>1207</v>
      </c>
      <c r="H143" s="23" t="s">
        <v>377</v>
      </c>
      <c r="I143" s="23" t="s">
        <v>1058</v>
      </c>
      <c r="J143" s="23" t="s">
        <v>41</v>
      </c>
      <c r="K143" s="21" t="s">
        <v>26</v>
      </c>
      <c r="L143" s="21">
        <v>40330</v>
      </c>
      <c r="M143" s="22">
        <v>2010</v>
      </c>
      <c r="N143" s="36">
        <v>0</v>
      </c>
      <c r="O143" s="36">
        <v>0</v>
      </c>
      <c r="P143" s="36">
        <v>0</v>
      </c>
      <c r="Q143" s="36">
        <v>26</v>
      </c>
      <c r="R143" s="36">
        <v>130.75</v>
      </c>
      <c r="S143" s="36">
        <v>292</v>
      </c>
      <c r="T143" s="36">
        <v>462</v>
      </c>
      <c r="U143" s="36">
        <v>625</v>
      </c>
      <c r="V143" s="36">
        <v>837.00000752498158</v>
      </c>
      <c r="W143" s="36">
        <v>1048.9846230769231</v>
      </c>
      <c r="X143" s="36">
        <v>1271.9328472557222</v>
      </c>
      <c r="Y143" s="36">
        <v>1500</v>
      </c>
      <c r="Z143" s="36">
        <v>1772</v>
      </c>
      <c r="AA143" s="36">
        <v>1830</v>
      </c>
      <c r="AB143" s="36">
        <v>2150</v>
      </c>
      <c r="AC143" s="36">
        <v>2465.0137336280754</v>
      </c>
      <c r="AD143" s="36">
        <v>2653.8632814400339</v>
      </c>
      <c r="AE143" s="36">
        <v>2786.8614838520498</v>
      </c>
      <c r="AF143" s="36">
        <v>2592.5244037115381</v>
      </c>
      <c r="AG143" s="36">
        <v>2322.9022320757817</v>
      </c>
      <c r="AH143" s="36">
        <v>2055.6891864872132</v>
      </c>
      <c r="AI143" s="36">
        <v>1831.8967685776356</v>
      </c>
      <c r="AJ143" s="36">
        <v>1662.9205861356211</v>
      </c>
      <c r="AK143" s="36">
        <v>1536.5620032007723</v>
      </c>
      <c r="AL143" s="36">
        <v>1249.0658756161049</v>
      </c>
      <c r="AM143" s="36">
        <v>1168.947462094296</v>
      </c>
      <c r="AN143" s="36">
        <v>754.4651984015552</v>
      </c>
      <c r="AO143" s="36">
        <v>878.70927163533668</v>
      </c>
      <c r="AP143" s="36">
        <v>820.01836255380499</v>
      </c>
      <c r="AQ143" s="36">
        <v>767.22116273185304</v>
      </c>
      <c r="AR143" s="36">
        <v>720.60270740927956</v>
      </c>
      <c r="AS143" s="36">
        <v>678.79239400862969</v>
      </c>
      <c r="AT143" s="12"/>
    </row>
    <row r="144" spans="1:48" x14ac:dyDescent="0.2">
      <c r="A144" t="s">
        <v>1045</v>
      </c>
      <c r="B144" t="s">
        <v>370</v>
      </c>
      <c r="C144" s="5">
        <v>1626844122.8</v>
      </c>
      <c r="D144" s="18" t="s">
        <v>45</v>
      </c>
      <c r="E144" s="3" t="s">
        <v>45</v>
      </c>
      <c r="F144" s="3" t="s">
        <v>47</v>
      </c>
      <c r="G144" s="4" t="s">
        <v>1208</v>
      </c>
      <c r="H144" s="23" t="s">
        <v>378</v>
      </c>
      <c r="I144" s="23" t="s">
        <v>1059</v>
      </c>
      <c r="J144" s="23" t="s">
        <v>41</v>
      </c>
      <c r="K144" s="21" t="s">
        <v>26</v>
      </c>
      <c r="L144" s="21">
        <v>40330</v>
      </c>
      <c r="M144" s="22">
        <v>2010</v>
      </c>
      <c r="N144" s="36">
        <v>0</v>
      </c>
      <c r="O144" s="36">
        <v>0</v>
      </c>
      <c r="P144" s="36">
        <v>0</v>
      </c>
      <c r="Q144" s="36">
        <v>8</v>
      </c>
      <c r="R144" s="36">
        <v>343</v>
      </c>
      <c r="S144" s="36">
        <v>644</v>
      </c>
      <c r="T144" s="36">
        <v>764</v>
      </c>
      <c r="U144" s="36">
        <v>857</v>
      </c>
      <c r="V144" s="36">
        <v>1006</v>
      </c>
      <c r="W144" s="36">
        <v>1115</v>
      </c>
      <c r="X144" s="36">
        <v>1157</v>
      </c>
      <c r="Y144" s="36">
        <v>1338</v>
      </c>
      <c r="Z144" s="36">
        <v>1457</v>
      </c>
      <c r="AA144" s="36">
        <v>1405</v>
      </c>
      <c r="AB144" s="36">
        <v>1434</v>
      </c>
      <c r="AC144" s="36">
        <v>1479.977697248728</v>
      </c>
      <c r="AD144" s="36">
        <v>1512.5814367996591</v>
      </c>
      <c r="AE144" s="36">
        <v>1559.9820297677491</v>
      </c>
      <c r="AF144" s="36">
        <v>1456.2015939005209</v>
      </c>
      <c r="AG144" s="36">
        <v>1276.4285574083863</v>
      </c>
      <c r="AH144" s="36">
        <v>1081.9776931849458</v>
      </c>
      <c r="AI144" s="36">
        <v>934.72891094999386</v>
      </c>
      <c r="AJ144" s="36">
        <v>827.16165307632446</v>
      </c>
      <c r="AK144" s="36">
        <v>744.00029827396065</v>
      </c>
      <c r="AL144" s="36">
        <v>645.96098282455853</v>
      </c>
      <c r="AM144" s="36">
        <v>564.57045667192745</v>
      </c>
      <c r="AN144" s="36">
        <v>320.34530841747852</v>
      </c>
      <c r="AO144" s="36">
        <v>349.22059425857282</v>
      </c>
      <c r="AP144" s="36">
        <v>290.36751814735584</v>
      </c>
      <c r="AQ144" s="36">
        <v>256.26221550186733</v>
      </c>
      <c r="AR144" s="36">
        <v>227.08800837015406</v>
      </c>
      <c r="AS144" s="36">
        <v>201.89561762606985</v>
      </c>
      <c r="AT144" s="12"/>
    </row>
    <row r="145" spans="1:48" x14ac:dyDescent="0.2">
      <c r="A145" t="s">
        <v>1045</v>
      </c>
      <c r="B145" t="s">
        <v>370</v>
      </c>
      <c r="C145" s="5">
        <v>1626844122.8</v>
      </c>
      <c r="D145" s="18" t="s">
        <v>45</v>
      </c>
      <c r="E145" s="3" t="s">
        <v>45</v>
      </c>
      <c r="F145" s="3" t="s">
        <v>47</v>
      </c>
      <c r="G145" s="4" t="s">
        <v>1209</v>
      </c>
      <c r="H145" s="23" t="s">
        <v>379</v>
      </c>
      <c r="I145" s="23" t="s">
        <v>1060</v>
      </c>
      <c r="J145" s="23" t="s">
        <v>41</v>
      </c>
      <c r="K145" s="21" t="s">
        <v>26</v>
      </c>
      <c r="L145" s="21">
        <v>40330</v>
      </c>
      <c r="M145" s="22">
        <v>2010</v>
      </c>
      <c r="N145" s="36">
        <v>0</v>
      </c>
      <c r="O145" s="36">
        <v>0</v>
      </c>
      <c r="P145" s="36">
        <v>0</v>
      </c>
      <c r="Q145" s="36">
        <v>34</v>
      </c>
      <c r="R145" s="36">
        <v>473.75</v>
      </c>
      <c r="S145" s="36">
        <v>936</v>
      </c>
      <c r="T145" s="36">
        <v>1226</v>
      </c>
      <c r="U145" s="36">
        <v>1482</v>
      </c>
      <c r="V145" s="36">
        <v>1843.0000075249816</v>
      </c>
      <c r="W145" s="36">
        <v>2163.9846230769231</v>
      </c>
      <c r="X145" s="36">
        <v>2428.9328472557222</v>
      </c>
      <c r="Y145" s="36">
        <v>2838</v>
      </c>
      <c r="Z145" s="36">
        <v>3229</v>
      </c>
      <c r="AA145" s="36">
        <v>3235</v>
      </c>
      <c r="AB145" s="36">
        <v>3584</v>
      </c>
      <c r="AC145" s="36">
        <v>3944.9914308768034</v>
      </c>
      <c r="AD145" s="36">
        <v>4166.4447182396934</v>
      </c>
      <c r="AE145" s="36">
        <v>4346.8435136197986</v>
      </c>
      <c r="AF145" s="36">
        <v>4048.725997612059</v>
      </c>
      <c r="AG145" s="36">
        <v>3599.3307894841682</v>
      </c>
      <c r="AH145" s="36">
        <v>3137.6668796721592</v>
      </c>
      <c r="AI145" s="36">
        <v>2766.6256795276295</v>
      </c>
      <c r="AJ145" s="36">
        <v>2490.0822392119458</v>
      </c>
      <c r="AK145" s="36">
        <v>2280.562301474733</v>
      </c>
      <c r="AL145" s="36">
        <v>1895.0268584406635</v>
      </c>
      <c r="AM145" s="36">
        <v>1733.5179187662234</v>
      </c>
      <c r="AN145" s="36">
        <v>1074.8105068190337</v>
      </c>
      <c r="AO145" s="36">
        <v>1227.9298658939094</v>
      </c>
      <c r="AP145" s="36">
        <v>1110.3858807011609</v>
      </c>
      <c r="AQ145" s="36">
        <v>1023.4833782337204</v>
      </c>
      <c r="AR145" s="36">
        <v>947.69071577943362</v>
      </c>
      <c r="AS145" s="36">
        <v>880.68801163469959</v>
      </c>
      <c r="AT145" s="12"/>
    </row>
    <row r="146" spans="1:48" ht="16" x14ac:dyDescent="0.2">
      <c r="A146" t="s">
        <v>380</v>
      </c>
      <c r="B146" t="s">
        <v>192</v>
      </c>
      <c r="C146" s="5">
        <v>341789027.31999999</v>
      </c>
      <c r="D146" s="18" t="s">
        <v>77</v>
      </c>
      <c r="E146" s="18" t="s">
        <v>77</v>
      </c>
      <c r="F146" s="3" t="s">
        <v>77</v>
      </c>
      <c r="G146" t="s">
        <v>1210</v>
      </c>
      <c r="H146" s="19" t="s">
        <v>24</v>
      </c>
      <c r="I146" s="19" t="s">
        <v>381</v>
      </c>
      <c r="J146" s="20" t="s">
        <v>5</v>
      </c>
      <c r="K146" s="21" t="s">
        <v>36</v>
      </c>
      <c r="L146" s="21">
        <v>39772</v>
      </c>
      <c r="M146" s="22">
        <v>2008</v>
      </c>
      <c r="N146" s="36">
        <v>0</v>
      </c>
      <c r="O146" s="36">
        <v>0</v>
      </c>
      <c r="P146" s="36">
        <v>13</v>
      </c>
      <c r="Q146" s="36">
        <v>31</v>
      </c>
      <c r="R146" s="36">
        <v>75</v>
      </c>
      <c r="S146" s="36">
        <v>130</v>
      </c>
      <c r="T146" s="36">
        <v>186</v>
      </c>
      <c r="U146" s="36">
        <v>231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 s="36"/>
      <c r="AT146" s="12"/>
    </row>
    <row r="147" spans="1:48" ht="16" x14ac:dyDescent="0.2">
      <c r="A147" t="s">
        <v>380</v>
      </c>
      <c r="B147" t="s">
        <v>192</v>
      </c>
      <c r="C147" s="5">
        <v>341789027.31999999</v>
      </c>
      <c r="D147" s="18" t="s">
        <v>77</v>
      </c>
      <c r="E147" s="18" t="s">
        <v>77</v>
      </c>
      <c r="F147" s="3" t="s">
        <v>77</v>
      </c>
      <c r="G147" t="s">
        <v>1210</v>
      </c>
      <c r="H147" s="19" t="s">
        <v>27</v>
      </c>
      <c r="I147" s="19" t="s">
        <v>382</v>
      </c>
      <c r="J147" s="20" t="s">
        <v>5</v>
      </c>
      <c r="K147" s="21" t="s">
        <v>36</v>
      </c>
      <c r="L147" s="21">
        <v>39772</v>
      </c>
      <c r="M147" s="22">
        <v>2008</v>
      </c>
      <c r="N147" s="36">
        <v>0</v>
      </c>
      <c r="O147" s="36">
        <v>0</v>
      </c>
      <c r="P147" s="36">
        <v>13</v>
      </c>
      <c r="Q147" s="36">
        <v>25</v>
      </c>
      <c r="R147" s="36">
        <v>32</v>
      </c>
      <c r="S147" s="36">
        <v>54</v>
      </c>
      <c r="T147" s="36">
        <v>73</v>
      </c>
      <c r="U147" s="36">
        <v>91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 s="36"/>
      <c r="AT147" s="13"/>
      <c r="AU147" s="10"/>
      <c r="AV147" s="10"/>
    </row>
    <row r="148" spans="1:48" x14ac:dyDescent="0.2">
      <c r="A148" t="s">
        <v>380</v>
      </c>
      <c r="B148" t="s">
        <v>192</v>
      </c>
      <c r="C148" s="5">
        <v>341789027.31999999</v>
      </c>
      <c r="D148" s="18" t="s">
        <v>77</v>
      </c>
      <c r="E148" s="18" t="s">
        <v>77</v>
      </c>
      <c r="F148" s="3" t="s">
        <v>109</v>
      </c>
      <c r="G148" t="s">
        <v>1210</v>
      </c>
      <c r="H148" s="19" t="s">
        <v>24</v>
      </c>
      <c r="I148" s="19" t="s">
        <v>383</v>
      </c>
      <c r="J148" s="23" t="s">
        <v>41</v>
      </c>
      <c r="K148" s="21" t="s">
        <v>36</v>
      </c>
      <c r="L148" s="21">
        <v>39772</v>
      </c>
      <c r="M148" s="22">
        <v>2008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390.5555555555556</v>
      </c>
      <c r="W148" s="36">
        <v>616.97675736961446</v>
      </c>
      <c r="X148" s="36">
        <v>844.85991511035661</v>
      </c>
      <c r="Y148" s="36">
        <v>1174</v>
      </c>
      <c r="Z148" s="36">
        <v>1416</v>
      </c>
      <c r="AA148" s="36">
        <v>1738</v>
      </c>
      <c r="AB148" s="36">
        <v>2016</v>
      </c>
      <c r="AC148" s="36">
        <v>2088</v>
      </c>
      <c r="AD148" s="36">
        <v>1940.2041404176666</v>
      </c>
      <c r="AE148" s="36">
        <v>1504.9400461789523</v>
      </c>
      <c r="AF148" s="36">
        <v>1030.7864002784522</v>
      </c>
      <c r="AG148" s="36">
        <v>699.51085720717197</v>
      </c>
      <c r="AH148" s="36">
        <v>508.58442164298327</v>
      </c>
      <c r="AI148" s="36">
        <v>399.1736825148684</v>
      </c>
      <c r="AJ148" s="36">
        <v>345.1424914284209</v>
      </c>
      <c r="AK148" s="36">
        <v>296.35245502526789</v>
      </c>
      <c r="AL148" s="36">
        <v>262.70561844432342</v>
      </c>
      <c r="AM148" s="36">
        <v>271.65882728030152</v>
      </c>
      <c r="AN148" s="36">
        <v>287.30642870025804</v>
      </c>
      <c r="AO148" s="36">
        <v>258.57578583023235</v>
      </c>
      <c r="AP148" s="36">
        <v>262.829828363839</v>
      </c>
      <c r="AQ148" s="36"/>
      <c r="AR148" s="36"/>
      <c r="AS148" s="36"/>
      <c r="AT148" s="13"/>
      <c r="AU148" s="10"/>
      <c r="AV148" s="10"/>
    </row>
    <row r="149" spans="1:48" x14ac:dyDescent="0.2">
      <c r="A149" t="s">
        <v>380</v>
      </c>
      <c r="B149" t="s">
        <v>192</v>
      </c>
      <c r="C149" s="5">
        <v>341789027.31999999</v>
      </c>
      <c r="D149" s="18" t="s">
        <v>77</v>
      </c>
      <c r="E149" s="18" t="s">
        <v>77</v>
      </c>
      <c r="F149" s="3" t="s">
        <v>109</v>
      </c>
      <c r="G149" t="s">
        <v>1211</v>
      </c>
      <c r="H149" s="19" t="s">
        <v>27</v>
      </c>
      <c r="I149" s="19" t="s">
        <v>384</v>
      </c>
      <c r="J149" s="23" t="s">
        <v>41</v>
      </c>
      <c r="K149" s="21" t="s">
        <v>36</v>
      </c>
      <c r="L149" s="21">
        <v>39772</v>
      </c>
      <c r="M149" s="22">
        <v>2008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193</v>
      </c>
      <c r="W149" s="36">
        <v>310</v>
      </c>
      <c r="X149" s="36">
        <v>445.99411764705883</v>
      </c>
      <c r="Y149" s="36">
        <v>581</v>
      </c>
      <c r="Z149" s="36">
        <v>691</v>
      </c>
      <c r="AA149" s="36">
        <v>833</v>
      </c>
      <c r="AB149" s="36">
        <v>947</v>
      </c>
      <c r="AC149" s="36">
        <v>1083</v>
      </c>
      <c r="AD149" s="36">
        <v>888.15250000000003</v>
      </c>
      <c r="AE149" s="36">
        <v>440.05990000000003</v>
      </c>
      <c r="AF149" s="36">
        <v>216.74439874999999</v>
      </c>
      <c r="AG149" s="36">
        <v>132.54918162499999</v>
      </c>
      <c r="AH149" s="36">
        <v>93.82432160625001</v>
      </c>
      <c r="AI149" s="36">
        <v>68.543885779999997</v>
      </c>
      <c r="AJ149" s="36">
        <v>61.105356370499997</v>
      </c>
      <c r="AK149" s="36">
        <v>62.608071814312503</v>
      </c>
      <c r="AL149" s="36">
        <v>56.154788387292854</v>
      </c>
      <c r="AM149" s="36">
        <v>72.862525610999995</v>
      </c>
      <c r="AN149" s="36">
        <v>66.994090189199994</v>
      </c>
      <c r="AO149" s="36">
        <v>60.294681170280001</v>
      </c>
      <c r="AP149" s="36">
        <v>37.709428014131653</v>
      </c>
      <c r="AQ149" s="36"/>
      <c r="AR149" s="36"/>
      <c r="AS149" s="36"/>
      <c r="AT149" s="13"/>
      <c r="AU149" s="10"/>
      <c r="AV149" s="10"/>
    </row>
    <row r="150" spans="1:48" x14ac:dyDescent="0.2">
      <c r="A150" s="3" t="s">
        <v>385</v>
      </c>
      <c r="B150" s="3" t="s">
        <v>386</v>
      </c>
      <c r="C150" s="7">
        <v>390574112.48000002</v>
      </c>
      <c r="D150" s="18" t="s">
        <v>45</v>
      </c>
      <c r="E150" s="3" t="s">
        <v>45</v>
      </c>
      <c r="F150" s="3" t="s">
        <v>47</v>
      </c>
      <c r="G150" s="4" t="s">
        <v>387</v>
      </c>
      <c r="H150" s="19" t="s">
        <v>24</v>
      </c>
      <c r="I150" s="19" t="s">
        <v>388</v>
      </c>
      <c r="J150" s="23" t="s">
        <v>41</v>
      </c>
      <c r="K150" s="21" t="s">
        <v>26</v>
      </c>
      <c r="L150" s="21">
        <v>42243</v>
      </c>
      <c r="M150" s="22">
        <v>2015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8.7611111111111111</v>
      </c>
      <c r="W150" s="36">
        <v>141.00012611626667</v>
      </c>
      <c r="X150" s="36">
        <v>318.99996851133335</v>
      </c>
      <c r="Y150" s="36">
        <v>549.99999979411768</v>
      </c>
      <c r="Z150" s="36">
        <v>661</v>
      </c>
      <c r="AA150" s="36">
        <v>887</v>
      </c>
      <c r="AB150" s="36">
        <v>1117</v>
      </c>
      <c r="AC150" s="36">
        <v>1296</v>
      </c>
      <c r="AD150" s="36">
        <v>1475.0052053166544</v>
      </c>
      <c r="AE150" s="36">
        <v>1627.4353465915538</v>
      </c>
      <c r="AF150" s="36">
        <v>1777.6975394374408</v>
      </c>
      <c r="AG150" s="36">
        <v>1937.1481636092492</v>
      </c>
      <c r="AH150" s="36">
        <v>2150.0549420349234</v>
      </c>
      <c r="AI150" s="36">
        <v>2272.1589219124212</v>
      </c>
      <c r="AJ150" s="36">
        <v>2325.1671743401189</v>
      </c>
      <c r="AK150" s="36">
        <v>2225.8688145830861</v>
      </c>
      <c r="AL150" s="36">
        <v>2221.2165913524136</v>
      </c>
      <c r="AM150" s="36">
        <v>1925.6368801302233</v>
      </c>
      <c r="AN150" s="36">
        <v>1355.3736999707291</v>
      </c>
      <c r="AO150" s="36">
        <v>1284.0669548620542</v>
      </c>
      <c r="AP150" s="36">
        <v>818.2549436000586</v>
      </c>
      <c r="AQ150" s="36">
        <v>711.54795563603102</v>
      </c>
      <c r="AR150" s="36">
        <v>622.9761145496135</v>
      </c>
      <c r="AS150" s="36">
        <v>548.48657122867724</v>
      </c>
      <c r="AT150" s="12"/>
    </row>
    <row r="151" spans="1:48" x14ac:dyDescent="0.2">
      <c r="A151" s="3" t="s">
        <v>385</v>
      </c>
      <c r="B151" s="3" t="s">
        <v>386</v>
      </c>
      <c r="C151" s="7">
        <v>390574112.48000002</v>
      </c>
      <c r="D151" s="18" t="s">
        <v>45</v>
      </c>
      <c r="E151" s="3" t="s">
        <v>45</v>
      </c>
      <c r="F151" s="3" t="s">
        <v>47</v>
      </c>
      <c r="G151" s="4" t="s">
        <v>1212</v>
      </c>
      <c r="H151" s="19" t="s">
        <v>27</v>
      </c>
      <c r="I151" s="19" t="s">
        <v>389</v>
      </c>
      <c r="J151" s="23" t="s">
        <v>41</v>
      </c>
      <c r="K151" s="21" t="s">
        <v>26</v>
      </c>
      <c r="L151" s="21">
        <v>42243</v>
      </c>
      <c r="M151" s="22">
        <v>2015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6.5357142857142856</v>
      </c>
      <c r="W151" s="36">
        <v>101</v>
      </c>
      <c r="X151" s="36">
        <v>225</v>
      </c>
      <c r="Y151" s="36">
        <v>358</v>
      </c>
      <c r="Z151" s="36">
        <v>376</v>
      </c>
      <c r="AA151" s="36">
        <v>459</v>
      </c>
      <c r="AB151" s="36">
        <v>557</v>
      </c>
      <c r="AC151" s="36">
        <v>608.01498722163365</v>
      </c>
      <c r="AD151" s="36">
        <v>687.86940457972833</v>
      </c>
      <c r="AE151" s="36">
        <v>752.71243238336501</v>
      </c>
      <c r="AF151" s="36">
        <v>830.61377957138984</v>
      </c>
      <c r="AG151" s="36">
        <v>909.98511616484438</v>
      </c>
      <c r="AH151" s="36">
        <v>1027.5458648132717</v>
      </c>
      <c r="AI151" s="36">
        <v>1105.4056310408434</v>
      </c>
      <c r="AJ151" s="36">
        <v>1172.2785870032485</v>
      </c>
      <c r="AK151" s="36">
        <v>1094.6847579414732</v>
      </c>
      <c r="AL151" s="36">
        <v>1085.7797681076047</v>
      </c>
      <c r="AM151" s="36">
        <v>973.13424358618136</v>
      </c>
      <c r="AN151" s="36">
        <v>481.19134621951224</v>
      </c>
      <c r="AO151" s="36">
        <v>481.39278763507502</v>
      </c>
      <c r="AP151" s="36">
        <v>383.31474119403202</v>
      </c>
      <c r="AQ151" s="36">
        <v>333.42205728529927</v>
      </c>
      <c r="AR151" s="36">
        <v>291.98700470423847</v>
      </c>
      <c r="AS151" s="36">
        <v>257.12331143704313</v>
      </c>
      <c r="AT151" s="12"/>
    </row>
    <row r="152" spans="1:48" ht="16" x14ac:dyDescent="0.2">
      <c r="A152" s="3" t="s">
        <v>390</v>
      </c>
      <c r="B152" s="3" t="s">
        <v>391</v>
      </c>
      <c r="C152" s="7">
        <v>358159996.5</v>
      </c>
      <c r="D152" s="18" t="s">
        <v>392</v>
      </c>
      <c r="E152" s="3" t="s">
        <v>393</v>
      </c>
      <c r="F152" s="3" t="s">
        <v>394</v>
      </c>
      <c r="G152" s="4" t="s">
        <v>390</v>
      </c>
      <c r="H152" s="19" t="s">
        <v>34</v>
      </c>
      <c r="I152" s="19" t="s">
        <v>395</v>
      </c>
      <c r="J152" s="20" t="s">
        <v>6</v>
      </c>
      <c r="K152" s="21" t="s">
        <v>36</v>
      </c>
      <c r="L152" s="21">
        <v>42195</v>
      </c>
      <c r="M152" s="22">
        <v>2015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29.8</v>
      </c>
      <c r="X152" s="36">
        <v>47.3</v>
      </c>
      <c r="Y152" s="36">
        <v>69.5</v>
      </c>
      <c r="Z152" s="36">
        <v>89.8</v>
      </c>
      <c r="AA152" s="36">
        <v>104.6</v>
      </c>
      <c r="AB152" s="36">
        <v>121.06666666666668</v>
      </c>
      <c r="AC152" s="36">
        <v>169.1</v>
      </c>
      <c r="AD152" s="36">
        <v>185.2</v>
      </c>
      <c r="AE152" s="36">
        <v>203</v>
      </c>
      <c r="AF152" s="36">
        <v>221.8</v>
      </c>
      <c r="AG152" s="36">
        <v>232.8</v>
      </c>
      <c r="AH152" s="36">
        <v>211.1</v>
      </c>
      <c r="AI152" s="36">
        <v>188.4</v>
      </c>
      <c r="AJ152" s="36">
        <v>167.8</v>
      </c>
      <c r="AK152" s="36">
        <v>88.2</v>
      </c>
      <c r="AL152" s="36">
        <v>47.7</v>
      </c>
      <c r="AM152" s="36">
        <v>27.5</v>
      </c>
      <c r="AN152" s="36">
        <v>16.8</v>
      </c>
      <c r="AO152" s="36">
        <v>11.5</v>
      </c>
      <c r="AP152" s="36"/>
      <c r="AQ152" s="36"/>
      <c r="AR152" s="36"/>
      <c r="AS152" s="36"/>
      <c r="AT152" s="12"/>
    </row>
    <row r="153" spans="1:48" ht="16" x14ac:dyDescent="0.2">
      <c r="A153" s="3" t="s">
        <v>390</v>
      </c>
      <c r="B153" s="3" t="s">
        <v>391</v>
      </c>
      <c r="C153" s="7">
        <v>358159996.5</v>
      </c>
      <c r="D153" s="18" t="s">
        <v>392</v>
      </c>
      <c r="E153" s="3" t="s">
        <v>393</v>
      </c>
      <c r="F153" s="3" t="s">
        <v>394</v>
      </c>
      <c r="G153" s="4" t="s">
        <v>1213</v>
      </c>
      <c r="H153" s="19" t="s">
        <v>135</v>
      </c>
      <c r="I153" s="19" t="s">
        <v>396</v>
      </c>
      <c r="J153" s="20" t="s">
        <v>6</v>
      </c>
      <c r="K153" s="21" t="s">
        <v>36</v>
      </c>
      <c r="L153" s="21">
        <v>42195</v>
      </c>
      <c r="M153" s="22">
        <v>2015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29.8</v>
      </c>
      <c r="X153" s="36">
        <v>47.3</v>
      </c>
      <c r="Y153" s="36">
        <v>66.400000000000006</v>
      </c>
      <c r="Z153" s="36">
        <v>80.900000000000006</v>
      </c>
      <c r="AA153" s="36">
        <v>92</v>
      </c>
      <c r="AB153" s="36">
        <v>106.8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/>
      <c r="AQ153" s="36"/>
      <c r="AR153" s="36"/>
      <c r="AS153" s="36"/>
      <c r="AT153" s="12"/>
    </row>
    <row r="154" spans="1:48" ht="16" x14ac:dyDescent="0.2">
      <c r="A154" s="3" t="s">
        <v>390</v>
      </c>
      <c r="B154" s="3" t="s">
        <v>391</v>
      </c>
      <c r="C154" s="7">
        <v>358159996.5</v>
      </c>
      <c r="D154" s="18" t="s">
        <v>392</v>
      </c>
      <c r="E154" s="3" t="s">
        <v>393</v>
      </c>
      <c r="F154" s="3" t="s">
        <v>394</v>
      </c>
      <c r="G154" s="4" t="s">
        <v>1214</v>
      </c>
      <c r="H154" s="19" t="s">
        <v>135</v>
      </c>
      <c r="I154" s="19" t="s">
        <v>397</v>
      </c>
      <c r="J154" s="20" t="s">
        <v>6</v>
      </c>
      <c r="K154" s="21" t="s">
        <v>36</v>
      </c>
      <c r="L154" s="21">
        <v>42195</v>
      </c>
      <c r="M154" s="22">
        <v>2015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2.9</v>
      </c>
      <c r="Z154" s="36">
        <v>8.3000000000000007</v>
      </c>
      <c r="AA154" s="36">
        <v>11.9</v>
      </c>
      <c r="AB154" s="36">
        <v>13</v>
      </c>
      <c r="AC154" s="36">
        <v>13.7</v>
      </c>
      <c r="AD154" s="36">
        <v>14.3</v>
      </c>
      <c r="AE154" s="36">
        <v>15</v>
      </c>
      <c r="AF154" s="36">
        <v>15</v>
      </c>
      <c r="AG154" s="36">
        <v>15.7</v>
      </c>
      <c r="AH154" s="36">
        <v>15.7</v>
      </c>
      <c r="AI154" s="36">
        <v>12.5</v>
      </c>
      <c r="AJ154" s="36">
        <v>9.5</v>
      </c>
      <c r="AK154" s="36">
        <v>9</v>
      </c>
      <c r="AL154" s="36">
        <v>8.1</v>
      </c>
      <c r="AM154" s="36">
        <v>7.7</v>
      </c>
      <c r="AN154" s="36">
        <v>6.9</v>
      </c>
      <c r="AO154" s="36">
        <v>6.5</v>
      </c>
      <c r="AP154" s="36"/>
      <c r="AQ154" s="36"/>
      <c r="AR154" s="36"/>
      <c r="AS154" s="36"/>
      <c r="AT154" s="12"/>
    </row>
    <row r="155" spans="1:48" ht="16" x14ac:dyDescent="0.2">
      <c r="A155" s="3" t="s">
        <v>390</v>
      </c>
      <c r="B155" s="3" t="s">
        <v>391</v>
      </c>
      <c r="C155" s="7">
        <v>358159996.5</v>
      </c>
      <c r="D155" s="18" t="s">
        <v>392</v>
      </c>
      <c r="E155" s="3" t="s">
        <v>393</v>
      </c>
      <c r="F155" s="3" t="s">
        <v>394</v>
      </c>
      <c r="G155" s="4" t="s">
        <v>1215</v>
      </c>
      <c r="H155" s="19" t="s">
        <v>135</v>
      </c>
      <c r="I155" s="19" t="s">
        <v>398</v>
      </c>
      <c r="J155" s="20" t="s">
        <v>6</v>
      </c>
      <c r="K155" s="21" t="s">
        <v>36</v>
      </c>
      <c r="L155" s="21">
        <v>42195</v>
      </c>
      <c r="M155" s="22">
        <v>2015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0.2</v>
      </c>
      <c r="Z155" s="36">
        <v>0.6</v>
      </c>
      <c r="AA155" s="36">
        <v>0.7</v>
      </c>
      <c r="AB155" s="36">
        <v>1.26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s="36"/>
      <c r="AQ155" s="36"/>
      <c r="AR155" s="36"/>
      <c r="AS155" s="36"/>
      <c r="AT155" s="12"/>
    </row>
    <row r="156" spans="1:48" ht="16" x14ac:dyDescent="0.2">
      <c r="A156" s="3" t="s">
        <v>390</v>
      </c>
      <c r="B156" s="3" t="s">
        <v>391</v>
      </c>
      <c r="C156" s="7">
        <v>358159996.5</v>
      </c>
      <c r="D156" s="18" t="s">
        <v>392</v>
      </c>
      <c r="E156" s="3" t="s">
        <v>314</v>
      </c>
      <c r="F156" s="3" t="s">
        <v>315</v>
      </c>
      <c r="G156" s="4" t="s">
        <v>1216</v>
      </c>
      <c r="H156" s="19" t="s">
        <v>39</v>
      </c>
      <c r="I156" s="19" t="s">
        <v>1273</v>
      </c>
      <c r="J156" s="20" t="s">
        <v>4</v>
      </c>
      <c r="K156" s="21" t="s">
        <v>36</v>
      </c>
      <c r="L156" s="21">
        <v>42195</v>
      </c>
      <c r="M156" s="22">
        <v>2015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2</v>
      </c>
      <c r="Y156" s="36">
        <v>6.162574089754445</v>
      </c>
      <c r="Z156" s="36">
        <v>11.000000000000002</v>
      </c>
      <c r="AA156" s="36">
        <v>18</v>
      </c>
      <c r="AB156" s="36">
        <v>25.666666666666661</v>
      </c>
      <c r="AC156" s="36">
        <v>41</v>
      </c>
      <c r="AD156" s="36">
        <v>57.192023335868079</v>
      </c>
      <c r="AE156" s="36">
        <v>68.470812421308224</v>
      </c>
      <c r="AF156" s="36">
        <v>78.675800880414144</v>
      </c>
      <c r="AG156" s="36">
        <v>91.730905773059149</v>
      </c>
      <c r="AH156" s="36">
        <v>95.797194467118373</v>
      </c>
      <c r="AI156" s="36">
        <v>99.602355847306555</v>
      </c>
      <c r="AJ156" s="36">
        <v>81.970545250092798</v>
      </c>
      <c r="AK156" s="36">
        <v>79.932523119703802</v>
      </c>
      <c r="AL156" s="36">
        <v>71.874686250863405</v>
      </c>
      <c r="AM156" s="36">
        <v>122.676465924723</v>
      </c>
      <c r="AN156" s="36"/>
      <c r="AO156" s="36"/>
      <c r="AP156" s="36"/>
      <c r="AQ156" s="36"/>
      <c r="AR156" s="36"/>
      <c r="AS156" s="36"/>
      <c r="AT156" s="12"/>
    </row>
    <row r="157" spans="1:48" ht="16" x14ac:dyDescent="0.2">
      <c r="A157" s="3" t="s">
        <v>390</v>
      </c>
      <c r="B157" s="3" t="s">
        <v>391</v>
      </c>
      <c r="C157" s="7">
        <v>358159996.5</v>
      </c>
      <c r="D157" s="18" t="s">
        <v>392</v>
      </c>
      <c r="E157" s="3" t="s">
        <v>314</v>
      </c>
      <c r="F157" s="3" t="s">
        <v>315</v>
      </c>
      <c r="G157" s="4" t="s">
        <v>1217</v>
      </c>
      <c r="H157" s="19" t="s">
        <v>1276</v>
      </c>
      <c r="I157" s="19" t="s">
        <v>1274</v>
      </c>
      <c r="J157" s="20" t="s">
        <v>4</v>
      </c>
      <c r="K157" s="21" t="s">
        <v>36</v>
      </c>
      <c r="L157" s="21">
        <v>42195</v>
      </c>
      <c r="M157" s="22">
        <v>2015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2.3263274336283186</v>
      </c>
      <c r="Y157" s="36">
        <v>19.8</v>
      </c>
      <c r="Z157" s="36">
        <v>40.000000000000007</v>
      </c>
      <c r="AA157" s="36">
        <v>77.666666666666657</v>
      </c>
      <c r="AB157" s="36">
        <v>142.16270444126721</v>
      </c>
      <c r="AC157" s="36">
        <v>203.99999999999997</v>
      </c>
      <c r="AD157" s="36">
        <v>236.92188767533156</v>
      </c>
      <c r="AE157" s="36">
        <v>256.41316539549894</v>
      </c>
      <c r="AF157" s="36">
        <v>273.45431137165821</v>
      </c>
      <c r="AG157" s="36">
        <v>287.05867319845419</v>
      </c>
      <c r="AH157" s="36">
        <v>297.30883608259148</v>
      </c>
      <c r="AI157" s="36">
        <v>305.80244951418643</v>
      </c>
      <c r="AJ157" s="36">
        <v>340.00951559904632</v>
      </c>
      <c r="AK157" s="36">
        <v>352.98611939156399</v>
      </c>
      <c r="AL157" s="36">
        <v>391.68945573802603</v>
      </c>
      <c r="AM157" s="36">
        <v>522.25134224083195</v>
      </c>
      <c r="AN157" s="36"/>
      <c r="AO157" s="36"/>
      <c r="AP157" s="36"/>
      <c r="AQ157" s="36"/>
      <c r="AR157" s="36"/>
      <c r="AS157" s="36"/>
      <c r="AT157" s="12"/>
    </row>
    <row r="158" spans="1:48" ht="16" x14ac:dyDescent="0.2">
      <c r="A158" s="3" t="s">
        <v>390</v>
      </c>
      <c r="B158" s="3" t="s">
        <v>391</v>
      </c>
      <c r="C158" s="7">
        <v>358159996.5</v>
      </c>
      <c r="D158" s="18" t="s">
        <v>392</v>
      </c>
      <c r="E158" s="3" t="s">
        <v>314</v>
      </c>
      <c r="F158" s="3" t="s">
        <v>315</v>
      </c>
      <c r="G158" s="4" t="s">
        <v>1218</v>
      </c>
      <c r="H158" s="19" t="s">
        <v>1277</v>
      </c>
      <c r="I158" s="19" t="s">
        <v>1275</v>
      </c>
      <c r="J158" s="20" t="s">
        <v>4</v>
      </c>
      <c r="K158" s="21" t="s">
        <v>36</v>
      </c>
      <c r="L158" s="21">
        <v>42195</v>
      </c>
      <c r="M158" s="22">
        <v>2015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826.01307374999988</v>
      </c>
      <c r="X158" s="36">
        <v>1245.2566751678569</v>
      </c>
      <c r="Y158" s="36">
        <v>1704.0542222334761</v>
      </c>
      <c r="Z158" s="36">
        <v>2219.052862929294</v>
      </c>
      <c r="AA158" s="36">
        <v>2520.7348802215693</v>
      </c>
      <c r="AB158" s="36">
        <v>2680.2401749163064</v>
      </c>
      <c r="AC158" s="36">
        <v>3644.9078377345891</v>
      </c>
      <c r="AD158" s="36">
        <v>4093.0324845787354</v>
      </c>
      <c r="AE158" s="36">
        <v>4544.3328006513038</v>
      </c>
      <c r="AF158" s="36">
        <v>4971.1782598884884</v>
      </c>
      <c r="AG158" s="36">
        <v>5333.3854813815524</v>
      </c>
      <c r="AH158" s="36">
        <v>5694.6453169703163</v>
      </c>
      <c r="AI158" s="36">
        <v>6033.5264288136459</v>
      </c>
      <c r="AJ158" s="36">
        <v>3187.492392946745</v>
      </c>
      <c r="AK158" s="36">
        <v>949.05754448452672</v>
      </c>
      <c r="AL158" s="36">
        <v>612.75876597944568</v>
      </c>
      <c r="AM158" s="36">
        <v>694.625050831934</v>
      </c>
      <c r="AN158" s="36">
        <v>171.27329647825499</v>
      </c>
      <c r="AO158" s="36">
        <v>145.58230200651698</v>
      </c>
      <c r="AP158" s="36">
        <v>131.02407180586499</v>
      </c>
      <c r="AQ158" s="36">
        <v>124.47286821557201</v>
      </c>
      <c r="AR158" s="36">
        <v>120.738682169104</v>
      </c>
      <c r="AS158" s="36">
        <v>119.53129534741301</v>
      </c>
      <c r="AT158" s="12"/>
    </row>
    <row r="159" spans="1:48" x14ac:dyDescent="0.2">
      <c r="A159" s="3" t="s">
        <v>399</v>
      </c>
      <c r="B159" t="s">
        <v>400</v>
      </c>
      <c r="C159" s="5">
        <v>191260329.12</v>
      </c>
      <c r="D159" s="18" t="s">
        <v>203</v>
      </c>
      <c r="E159" s="18" t="s">
        <v>401</v>
      </c>
      <c r="F159" s="3" t="s">
        <v>204</v>
      </c>
      <c r="G159" s="4" t="s">
        <v>402</v>
      </c>
      <c r="H159" s="19" t="s">
        <v>24</v>
      </c>
      <c r="I159" s="19" t="s">
        <v>403</v>
      </c>
      <c r="J159" s="23" t="s">
        <v>41</v>
      </c>
      <c r="K159" s="21" t="s">
        <v>36</v>
      </c>
      <c r="L159" s="21">
        <v>43693</v>
      </c>
      <c r="M159" s="22">
        <v>2019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47</v>
      </c>
      <c r="AA159" s="36">
        <v>731.00040307651977</v>
      </c>
      <c r="AB159" s="36">
        <v>1650.9922079142582</v>
      </c>
      <c r="AC159" s="36">
        <v>2521.2919991125591</v>
      </c>
      <c r="AD159" s="36">
        <v>3688.4726890842708</v>
      </c>
      <c r="AE159" s="36">
        <v>5039.82471340345</v>
      </c>
      <c r="AF159" s="36">
        <v>6500.9215689586845</v>
      </c>
      <c r="AG159" s="36">
        <v>7585.3331186308396</v>
      </c>
      <c r="AH159" s="36">
        <v>8284.0344171005454</v>
      </c>
      <c r="AI159" s="36">
        <v>8592.1986117284468</v>
      </c>
      <c r="AJ159" s="36">
        <v>8935.8163758413484</v>
      </c>
      <c r="AK159" s="36">
        <v>9110.060955886398</v>
      </c>
      <c r="AL159" s="36">
        <v>8627.5451841702397</v>
      </c>
      <c r="AM159" s="36">
        <v>8057.6028621778296</v>
      </c>
      <c r="AN159" s="36">
        <v>6069.9721061174696</v>
      </c>
      <c r="AO159" s="36">
        <v>5267.0520831697795</v>
      </c>
      <c r="AP159" s="36">
        <v>1808.911719731225</v>
      </c>
      <c r="AQ159" s="36"/>
      <c r="AR159" s="36"/>
      <c r="AS159" s="36"/>
      <c r="AT159" s="12"/>
    </row>
    <row r="160" spans="1:48" x14ac:dyDescent="0.2">
      <c r="A160" s="3" t="s">
        <v>399</v>
      </c>
      <c r="B160" t="s">
        <v>400</v>
      </c>
      <c r="C160" s="5">
        <v>191260329.12</v>
      </c>
      <c r="D160" s="18" t="s">
        <v>203</v>
      </c>
      <c r="E160" s="18" t="s">
        <v>401</v>
      </c>
      <c r="F160" s="3" t="s">
        <v>204</v>
      </c>
      <c r="G160" s="4" t="s">
        <v>1219</v>
      </c>
      <c r="H160" s="19" t="s">
        <v>27</v>
      </c>
      <c r="I160" s="19" t="s">
        <v>404</v>
      </c>
      <c r="J160" s="23" t="s">
        <v>41</v>
      </c>
      <c r="K160" s="21" t="s">
        <v>36</v>
      </c>
      <c r="L160" s="21">
        <v>43693</v>
      </c>
      <c r="M160" s="22">
        <v>2019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47</v>
      </c>
      <c r="AA160" s="36">
        <v>651.78947368421052</v>
      </c>
      <c r="AB160" s="36">
        <v>1271</v>
      </c>
      <c r="AC160" s="36">
        <v>1793.2820378907843</v>
      </c>
      <c r="AD160" s="36">
        <v>2597.3693337907771</v>
      </c>
      <c r="AE160" s="36">
        <v>3503.1257614920742</v>
      </c>
      <c r="AF160" s="36">
        <v>4471.7925489578893</v>
      </c>
      <c r="AG160" s="36">
        <v>5147.2310063868981</v>
      </c>
      <c r="AH160" s="36">
        <v>5570.3187581249986</v>
      </c>
      <c r="AI160" s="36">
        <v>5836.1600825480464</v>
      </c>
      <c r="AJ160" s="36">
        <v>6075.6802425874102</v>
      </c>
      <c r="AK160" s="36">
        <v>6264.891369159307</v>
      </c>
      <c r="AL160" s="36">
        <v>5933.3541514801027</v>
      </c>
      <c r="AM160" s="36">
        <v>5583.443081085823</v>
      </c>
      <c r="AN160" s="36">
        <v>4107.3892131333896</v>
      </c>
      <c r="AO160" s="36">
        <v>2773.2119052091825</v>
      </c>
      <c r="AP160" s="36">
        <v>27.1256082918364</v>
      </c>
      <c r="AQ160" s="36"/>
      <c r="AR160" s="36"/>
      <c r="AS160" s="36"/>
      <c r="AT160" s="12"/>
    </row>
    <row r="161" spans="1:48" x14ac:dyDescent="0.2">
      <c r="A161" t="s">
        <v>405</v>
      </c>
      <c r="B161" t="s">
        <v>406</v>
      </c>
      <c r="C161" s="5">
        <v>359631479.33999997</v>
      </c>
      <c r="D161" s="18" t="s">
        <v>407</v>
      </c>
      <c r="E161" s="3" t="s">
        <v>115</v>
      </c>
      <c r="F161" s="3" t="s">
        <v>115</v>
      </c>
      <c r="G161" s="4" t="s">
        <v>1220</v>
      </c>
      <c r="H161" s="19" t="s">
        <v>24</v>
      </c>
      <c r="I161" s="19" t="s">
        <v>408</v>
      </c>
      <c r="J161" s="23" t="s">
        <v>41</v>
      </c>
      <c r="K161" s="21" t="s">
        <v>26</v>
      </c>
      <c r="L161" s="21">
        <v>39927</v>
      </c>
      <c r="M161" s="22">
        <v>2009</v>
      </c>
      <c r="N161" s="36">
        <v>0</v>
      </c>
      <c r="O161" s="36">
        <v>0</v>
      </c>
      <c r="P161" s="36">
        <v>113</v>
      </c>
      <c r="Q161" s="36">
        <v>226</v>
      </c>
      <c r="R161" s="36">
        <v>410</v>
      </c>
      <c r="S161" s="36">
        <v>606.875</v>
      </c>
      <c r="T161" s="36">
        <v>932</v>
      </c>
      <c r="U161" s="36">
        <v>1187</v>
      </c>
      <c r="V161" s="36">
        <v>1328</v>
      </c>
      <c r="W161" s="36">
        <v>1745</v>
      </c>
      <c r="X161" s="36">
        <v>1833</v>
      </c>
      <c r="Y161" s="36">
        <v>2084</v>
      </c>
      <c r="Z161" s="36">
        <v>2188.0346153846153</v>
      </c>
      <c r="AA161" s="36">
        <v>2243.0523076923073</v>
      </c>
      <c r="AB161" s="36">
        <v>2275.2333333333336</v>
      </c>
      <c r="AC161" s="36">
        <v>2183.242181818182</v>
      </c>
      <c r="AD161" s="36">
        <v>2148.9561994151236</v>
      </c>
      <c r="AE161" s="36">
        <v>2009.5570908966829</v>
      </c>
      <c r="AF161" s="36">
        <v>1611.5820882379724</v>
      </c>
      <c r="AG161" s="36">
        <v>1317.0384971576971</v>
      </c>
      <c r="AH161" s="36">
        <v>1126.3676019441791</v>
      </c>
      <c r="AI161" s="36">
        <v>978.72076191148847</v>
      </c>
      <c r="AJ161" s="36">
        <v>828.70258774798663</v>
      </c>
      <c r="AK161" s="36">
        <v>720.8858602492304</v>
      </c>
      <c r="AL161" s="36">
        <v>646.42477714818051</v>
      </c>
      <c r="AM161" s="36">
        <v>567.27978387605401</v>
      </c>
      <c r="AN161" s="36">
        <v>424.46679684484138</v>
      </c>
      <c r="AO161" s="36">
        <v>79.964844560665199</v>
      </c>
      <c r="AP161" s="36">
        <v>55.975391192465601</v>
      </c>
      <c r="AQ161" s="36"/>
      <c r="AR161" s="36"/>
      <c r="AS161" s="36"/>
      <c r="AT161" s="12"/>
    </row>
    <row r="162" spans="1:48" x14ac:dyDescent="0.2">
      <c r="A162" t="s">
        <v>405</v>
      </c>
      <c r="B162" t="s">
        <v>406</v>
      </c>
      <c r="C162" s="5">
        <v>359631479.33999997</v>
      </c>
      <c r="D162" s="18" t="s">
        <v>407</v>
      </c>
      <c r="E162" s="3" t="s">
        <v>115</v>
      </c>
      <c r="F162" s="3" t="s">
        <v>115</v>
      </c>
      <c r="G162" s="4" t="s">
        <v>1221</v>
      </c>
      <c r="H162" s="19" t="s">
        <v>27</v>
      </c>
      <c r="I162" s="19" t="s">
        <v>409</v>
      </c>
      <c r="J162" s="23" t="s">
        <v>41</v>
      </c>
      <c r="K162" s="21" t="s">
        <v>26</v>
      </c>
      <c r="L162" s="21">
        <v>39927</v>
      </c>
      <c r="M162" s="22">
        <v>2009</v>
      </c>
      <c r="N162" s="36">
        <v>0</v>
      </c>
      <c r="O162" s="36">
        <v>0</v>
      </c>
      <c r="P162" s="36">
        <v>96.5</v>
      </c>
      <c r="Q162" s="36">
        <v>193</v>
      </c>
      <c r="R162" s="36">
        <v>235</v>
      </c>
      <c r="S162" s="36">
        <v>292</v>
      </c>
      <c r="T162" s="36">
        <v>404</v>
      </c>
      <c r="U162" s="36">
        <v>544</v>
      </c>
      <c r="V162" s="36">
        <v>730</v>
      </c>
      <c r="W162" s="36">
        <v>959</v>
      </c>
      <c r="X162" s="36">
        <v>954</v>
      </c>
      <c r="Y162" s="36">
        <v>1051</v>
      </c>
      <c r="Z162" s="36">
        <v>1159</v>
      </c>
      <c r="AA162" s="36">
        <v>1155.0223076923078</v>
      </c>
      <c r="AB162" s="36">
        <v>1127.0666666666668</v>
      </c>
      <c r="AC162" s="36">
        <v>1166.1464545454544</v>
      </c>
      <c r="AD162" s="36">
        <v>1183.6360448696691</v>
      </c>
      <c r="AE162" s="36">
        <v>1104.9359572531409</v>
      </c>
      <c r="AF162" s="36">
        <v>889.42039040692976</v>
      </c>
      <c r="AG162" s="36">
        <v>746.66118306473811</v>
      </c>
      <c r="AH162" s="36">
        <v>648.91687944137539</v>
      </c>
      <c r="AI162" s="36">
        <v>577.04893001121695</v>
      </c>
      <c r="AJ162" s="36">
        <v>525.73757572761667</v>
      </c>
      <c r="AK162" s="36">
        <v>464.26370810690702</v>
      </c>
      <c r="AL162" s="36">
        <v>385.69617412585302</v>
      </c>
      <c r="AM162" s="36">
        <v>338.21607441279377</v>
      </c>
      <c r="AN162" s="36">
        <v>243.05748292221867</v>
      </c>
      <c r="AO162" s="36">
        <v>32.566917345269999</v>
      </c>
      <c r="AP162" s="36">
        <v>22.796842141688998</v>
      </c>
      <c r="AQ162" s="36"/>
      <c r="AR162" s="36"/>
      <c r="AS162" s="36"/>
      <c r="AT162" s="12"/>
    </row>
    <row r="163" spans="1:48" x14ac:dyDescent="0.2">
      <c r="A163" s="3" t="s">
        <v>410</v>
      </c>
      <c r="B163" s="3" t="s">
        <v>1040</v>
      </c>
      <c r="C163" s="8">
        <v>191618646.94999999</v>
      </c>
      <c r="D163" t="s">
        <v>401</v>
      </c>
      <c r="E163" t="s">
        <v>401</v>
      </c>
      <c r="F163" s="3" t="s">
        <v>204</v>
      </c>
      <c r="G163" t="s">
        <v>411</v>
      </c>
      <c r="H163" s="19" t="s">
        <v>24</v>
      </c>
      <c r="I163" s="19" t="s">
        <v>412</v>
      </c>
      <c r="J163" s="23" t="s">
        <v>41</v>
      </c>
      <c r="K163" s="19" t="s">
        <v>26</v>
      </c>
      <c r="L163" s="21">
        <v>43578</v>
      </c>
      <c r="M163" s="22">
        <v>2019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354.36854861452446</v>
      </c>
      <c r="AA163" s="36">
        <v>1589.6626280355263</v>
      </c>
      <c r="AB163" s="36">
        <v>2939</v>
      </c>
      <c r="AC163" s="36">
        <v>5165.0069523148823</v>
      </c>
      <c r="AD163" s="36">
        <v>7430.4725875350368</v>
      </c>
      <c r="AE163" s="36">
        <v>9397.5802825787814</v>
      </c>
      <c r="AF163" s="36">
        <v>11078.201406758377</v>
      </c>
      <c r="AG163" s="36">
        <v>12609.656430762572</v>
      </c>
      <c r="AH163" s="36">
        <v>13787.748789827285</v>
      </c>
      <c r="AI163" s="36">
        <v>14752.036417960575</v>
      </c>
      <c r="AJ163" s="36">
        <v>15524.217855813642</v>
      </c>
      <c r="AK163" s="36">
        <v>16292.696705658118</v>
      </c>
      <c r="AL163" s="36">
        <v>15978.880405891512</v>
      </c>
      <c r="AM163" s="36">
        <v>16420.0110281737</v>
      </c>
      <c r="AN163" s="36">
        <v>12843.278859322299</v>
      </c>
      <c r="AO163" s="36">
        <v>10458.62757430547</v>
      </c>
      <c r="AP163" s="36">
        <v>4769.4057140236</v>
      </c>
      <c r="AQ163" s="36">
        <v>2689.0432808297101</v>
      </c>
      <c r="AR163" s="36">
        <v>1882.3302965808</v>
      </c>
      <c r="AS163" s="36">
        <v>1317.6312076065599</v>
      </c>
      <c r="AT163" s="13"/>
      <c r="AU163" s="10"/>
      <c r="AV163" s="10"/>
    </row>
    <row r="164" spans="1:48" x14ac:dyDescent="0.2">
      <c r="A164" s="3" t="s">
        <v>410</v>
      </c>
      <c r="B164" s="3" t="s">
        <v>1040</v>
      </c>
      <c r="C164" s="8">
        <v>191618646.94999999</v>
      </c>
      <c r="D164" t="s">
        <v>401</v>
      </c>
      <c r="E164" t="s">
        <v>401</v>
      </c>
      <c r="F164" s="3" t="s">
        <v>204</v>
      </c>
      <c r="G164" t="s">
        <v>1222</v>
      </c>
      <c r="H164" s="19" t="s">
        <v>27</v>
      </c>
      <c r="I164" s="19" t="s">
        <v>413</v>
      </c>
      <c r="J164" s="23" t="s">
        <v>41</v>
      </c>
      <c r="K164" s="19" t="s">
        <v>26</v>
      </c>
      <c r="L164" s="21">
        <v>43578</v>
      </c>
      <c r="M164" s="22">
        <v>2019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311</v>
      </c>
      <c r="AA164" s="36">
        <v>1385</v>
      </c>
      <c r="AB164" s="36">
        <v>2486</v>
      </c>
      <c r="AC164" s="36">
        <v>4484.0150001275533</v>
      </c>
      <c r="AD164" s="36">
        <v>6432.0628781100995</v>
      </c>
      <c r="AE164" s="36">
        <v>8025.8920086172729</v>
      </c>
      <c r="AF164" s="36">
        <v>9348.1810796887494</v>
      </c>
      <c r="AG164" s="36">
        <v>10561.764845504085</v>
      </c>
      <c r="AH164" s="36">
        <v>11556.622007082953</v>
      </c>
      <c r="AI164" s="36">
        <v>12324.851299401225</v>
      </c>
      <c r="AJ164" s="36">
        <v>12948.045847138033</v>
      </c>
      <c r="AK164" s="36">
        <v>13556.3123590707</v>
      </c>
      <c r="AL164" s="36">
        <v>13463.260753832588</v>
      </c>
      <c r="AM164" s="36">
        <v>13933.354119438116</v>
      </c>
      <c r="AN164" s="36">
        <v>10813.093537219707</v>
      </c>
      <c r="AO164" s="36">
        <v>8753.5823990851459</v>
      </c>
      <c r="AP164" s="36">
        <v>3776.7259445456348</v>
      </c>
      <c r="AQ164" s="36">
        <v>2466.8692796616301</v>
      </c>
      <c r="AR164" s="36">
        <v>1726.8084957631399</v>
      </c>
      <c r="AS164" s="36">
        <v>1208.7659470342001</v>
      </c>
      <c r="AT164" s="13"/>
      <c r="AU164" s="10"/>
      <c r="AV164" s="10"/>
    </row>
    <row r="165" spans="1:48" x14ac:dyDescent="0.2">
      <c r="A165" s="3" t="s">
        <v>414</v>
      </c>
      <c r="B165" s="3" t="s">
        <v>415</v>
      </c>
      <c r="C165" s="7">
        <v>1106356248.4000001</v>
      </c>
      <c r="D165" s="18" t="s">
        <v>407</v>
      </c>
      <c r="E165" s="3" t="s">
        <v>115</v>
      </c>
      <c r="F165" s="3" t="s">
        <v>115</v>
      </c>
      <c r="G165" s="4" t="s">
        <v>1223</v>
      </c>
      <c r="H165" s="19" t="s">
        <v>24</v>
      </c>
      <c r="I165" s="19" t="s">
        <v>416</v>
      </c>
      <c r="J165" s="23" t="s">
        <v>41</v>
      </c>
      <c r="K165" s="21" t="s">
        <v>26</v>
      </c>
      <c r="L165" s="21">
        <v>40081</v>
      </c>
      <c r="M165" s="22">
        <v>2009</v>
      </c>
      <c r="N165" s="36">
        <v>0</v>
      </c>
      <c r="O165" s="36">
        <v>0</v>
      </c>
      <c r="P165" s="36">
        <v>0</v>
      </c>
      <c r="Q165" s="36">
        <v>393</v>
      </c>
      <c r="R165" s="36">
        <v>738</v>
      </c>
      <c r="S165" s="36">
        <v>1024.875</v>
      </c>
      <c r="T165" s="36">
        <v>1504</v>
      </c>
      <c r="U165" s="36">
        <v>2071.5555555555557</v>
      </c>
      <c r="V165" s="36">
        <v>2474</v>
      </c>
      <c r="W165" s="36">
        <v>3232</v>
      </c>
      <c r="X165" s="36">
        <v>4009.3333333333335</v>
      </c>
      <c r="Y165" s="36">
        <v>5156</v>
      </c>
      <c r="Z165" s="36">
        <v>6360.9576923076929</v>
      </c>
      <c r="AA165" s="36">
        <v>7706.93</v>
      </c>
      <c r="AB165" s="36">
        <v>9133.7645833333336</v>
      </c>
      <c r="AC165" s="36">
        <v>9721.8294545454537</v>
      </c>
      <c r="AD165" s="36">
        <v>9809.3655560622192</v>
      </c>
      <c r="AE165" s="36">
        <v>7439.5322286755718</v>
      </c>
      <c r="AF165" s="36">
        <v>5384.0187192718886</v>
      </c>
      <c r="AG165" s="36">
        <v>4046.2858474030363</v>
      </c>
      <c r="AH165" s="36">
        <v>3164.2985153911086</v>
      </c>
      <c r="AI165" s="36">
        <v>2557.6111299581785</v>
      </c>
      <c r="AJ165" s="36">
        <v>1764.8627998910624</v>
      </c>
      <c r="AK165" s="36">
        <v>1506.7271349920575</v>
      </c>
      <c r="AL165" s="36">
        <v>1430.1977950214721</v>
      </c>
      <c r="AM165" s="36">
        <v>1217.6445482363395</v>
      </c>
      <c r="AN165" s="36">
        <v>787.01915509893797</v>
      </c>
      <c r="AO165" s="36"/>
      <c r="AP165" s="36"/>
      <c r="AQ165" s="36"/>
      <c r="AR165" s="36"/>
      <c r="AS165" s="36"/>
      <c r="AT165" s="12"/>
    </row>
    <row r="166" spans="1:48" x14ac:dyDescent="0.2">
      <c r="A166" s="3" t="s">
        <v>414</v>
      </c>
      <c r="B166" s="3" t="s">
        <v>415</v>
      </c>
      <c r="C166" s="7">
        <v>1106356248.4000001</v>
      </c>
      <c r="D166" s="18" t="s">
        <v>407</v>
      </c>
      <c r="E166" s="3" t="s">
        <v>115</v>
      </c>
      <c r="F166" s="3" t="s">
        <v>115</v>
      </c>
      <c r="G166" s="4" t="s">
        <v>1224</v>
      </c>
      <c r="H166" s="19" t="s">
        <v>27</v>
      </c>
      <c r="I166" s="19" t="s">
        <v>417</v>
      </c>
      <c r="J166" s="23" t="s">
        <v>41</v>
      </c>
      <c r="K166" s="21" t="s">
        <v>26</v>
      </c>
      <c r="L166" s="21">
        <v>40081</v>
      </c>
      <c r="M166" s="22">
        <v>2009</v>
      </c>
      <c r="N166" s="36">
        <v>0</v>
      </c>
      <c r="O166" s="36">
        <v>0</v>
      </c>
      <c r="P166" s="36">
        <v>0</v>
      </c>
      <c r="Q166" s="36">
        <v>235.79999999999998</v>
      </c>
      <c r="R166" s="36">
        <v>442.8</v>
      </c>
      <c r="S166" s="36">
        <v>627</v>
      </c>
      <c r="T166" s="36">
        <v>957</v>
      </c>
      <c r="U166" s="36">
        <v>1334</v>
      </c>
      <c r="V166" s="36">
        <v>1677</v>
      </c>
      <c r="W166" s="36">
        <v>2263</v>
      </c>
      <c r="X166" s="36">
        <v>2765.3333333333335</v>
      </c>
      <c r="Y166" s="36">
        <v>3469</v>
      </c>
      <c r="Z166" s="36">
        <v>4345.9461538461546</v>
      </c>
      <c r="AA166" s="36">
        <v>5239.9423076923076</v>
      </c>
      <c r="AB166" s="36">
        <v>5937.7979166666673</v>
      </c>
      <c r="AC166" s="36">
        <v>6386.7</v>
      </c>
      <c r="AD166" s="36">
        <v>6315.3943678804017</v>
      </c>
      <c r="AE166" s="36">
        <v>4545.2998831755713</v>
      </c>
      <c r="AF166" s="36">
        <v>3233.4235903031386</v>
      </c>
      <c r="AG166" s="36">
        <v>2364.5093149583972</v>
      </c>
      <c r="AH166" s="36">
        <v>1834.7070236143338</v>
      </c>
      <c r="AI166" s="36">
        <v>1463.4420902579952</v>
      </c>
      <c r="AJ166" s="36">
        <v>953.57142303338139</v>
      </c>
      <c r="AK166" s="36">
        <v>793.8181338477699</v>
      </c>
      <c r="AL166" s="36">
        <v>783.81972099408995</v>
      </c>
      <c r="AM166" s="36">
        <v>667.65119642575507</v>
      </c>
      <c r="AN166" s="36">
        <v>450.6841247639565</v>
      </c>
      <c r="AO166" s="36"/>
      <c r="AP166" s="36"/>
      <c r="AQ166" s="36"/>
      <c r="AR166" s="36"/>
      <c r="AS166" s="36"/>
      <c r="AT166" s="12"/>
    </row>
    <row r="167" spans="1:48" x14ac:dyDescent="0.2">
      <c r="A167" s="3" t="s">
        <v>418</v>
      </c>
      <c r="B167" s="3" t="s">
        <v>419</v>
      </c>
      <c r="C167" s="7">
        <v>793479171.97000003</v>
      </c>
      <c r="D167" s="18" t="s">
        <v>177</v>
      </c>
      <c r="E167" s="3" t="s">
        <v>83</v>
      </c>
      <c r="F167" s="3" t="s">
        <v>84</v>
      </c>
      <c r="G167" s="4" t="s">
        <v>418</v>
      </c>
      <c r="H167" s="19" t="s">
        <v>24</v>
      </c>
      <c r="I167" s="19" t="s">
        <v>420</v>
      </c>
      <c r="J167" s="23" t="s">
        <v>41</v>
      </c>
      <c r="K167" s="21" t="s">
        <v>36</v>
      </c>
      <c r="L167" s="21">
        <v>42321</v>
      </c>
      <c r="M167" s="22">
        <v>2015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18.705882352941178</v>
      </c>
      <c r="W167" s="36">
        <v>423</v>
      </c>
      <c r="X167" s="36">
        <v>955</v>
      </c>
      <c r="Y167" s="36">
        <v>1860</v>
      </c>
      <c r="Z167" s="36">
        <v>3188.9842105263156</v>
      </c>
      <c r="AA167" s="36">
        <v>4328</v>
      </c>
      <c r="AB167" s="36">
        <v>5015.318181818182</v>
      </c>
      <c r="AC167" s="36">
        <v>5444</v>
      </c>
      <c r="AD167" s="36">
        <v>6115.2243362201707</v>
      </c>
      <c r="AE167" s="36">
        <v>6753.5324205586467</v>
      </c>
      <c r="AF167" s="36">
        <v>7238.8648649721499</v>
      </c>
      <c r="AG167" s="36">
        <v>7512.116275714031</v>
      </c>
      <c r="AH167" s="36">
        <v>7768.867156034662</v>
      </c>
      <c r="AI167" s="36">
        <v>7955.7235551965414</v>
      </c>
      <c r="AJ167" s="36">
        <v>8387.5507952720509</v>
      </c>
      <c r="AK167" s="36">
        <v>8485.4908422886183</v>
      </c>
      <c r="AL167" s="36">
        <v>8101.2154472313359</v>
      </c>
      <c r="AM167" s="36">
        <v>5956.5605665995226</v>
      </c>
      <c r="AN167" s="36">
        <v>2788.2840469810549</v>
      </c>
      <c r="AO167" s="36">
        <v>1964.6943515146315</v>
      </c>
      <c r="AP167" s="36">
        <v>1342.1360026986085</v>
      </c>
      <c r="AQ167" s="36">
        <v>229.54802442277801</v>
      </c>
      <c r="AR167" s="36"/>
      <c r="AS167" s="36"/>
      <c r="AT167" s="12"/>
    </row>
    <row r="168" spans="1:48" x14ac:dyDescent="0.2">
      <c r="A168" s="3" t="s">
        <v>418</v>
      </c>
      <c r="B168" s="3" t="s">
        <v>419</v>
      </c>
      <c r="C168" s="7">
        <v>793479171.97000003</v>
      </c>
      <c r="D168" s="18" t="s">
        <v>177</v>
      </c>
      <c r="E168" s="3" t="s">
        <v>83</v>
      </c>
      <c r="F168" s="3" t="s">
        <v>84</v>
      </c>
      <c r="G168" s="4" t="s">
        <v>1225</v>
      </c>
      <c r="H168" s="19" t="s">
        <v>27</v>
      </c>
      <c r="I168" s="19" t="s">
        <v>421</v>
      </c>
      <c r="J168" s="23" t="s">
        <v>41</v>
      </c>
      <c r="K168" s="21" t="s">
        <v>36</v>
      </c>
      <c r="L168" s="21">
        <v>42321</v>
      </c>
      <c r="M168" s="22">
        <v>2015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15.5625</v>
      </c>
      <c r="W168" s="36">
        <v>254</v>
      </c>
      <c r="X168" s="36">
        <v>405</v>
      </c>
      <c r="Y168" s="36">
        <v>869</v>
      </c>
      <c r="Z168" s="36">
        <v>1268</v>
      </c>
      <c r="AA168" s="36">
        <v>1566</v>
      </c>
      <c r="AB168" s="36">
        <v>1780</v>
      </c>
      <c r="AC168" s="36">
        <v>2007.3</v>
      </c>
      <c r="AD168" s="36">
        <v>2308.9986704711132</v>
      </c>
      <c r="AE168" s="36">
        <v>2569.2526356920462</v>
      </c>
      <c r="AF168" s="36">
        <v>2743.5739360915359</v>
      </c>
      <c r="AG168" s="36">
        <v>2790.4080696213391</v>
      </c>
      <c r="AH168" s="36">
        <v>2895.0283580764071</v>
      </c>
      <c r="AI168" s="36">
        <v>2937.0323293437591</v>
      </c>
      <c r="AJ168" s="36">
        <v>3159.4267134886941</v>
      </c>
      <c r="AK168" s="36">
        <v>3317.1485509997151</v>
      </c>
      <c r="AL168" s="36">
        <v>3029.8805998060539</v>
      </c>
      <c r="AM168" s="36">
        <v>1775.3385892245594</v>
      </c>
      <c r="AN168" s="36">
        <v>195.4730135864699</v>
      </c>
      <c r="AO168" s="36">
        <v>34.499171722837033</v>
      </c>
      <c r="AP168" s="36">
        <v>6.4402912451217382</v>
      </c>
      <c r="AQ168" s="36">
        <v>2.3922992582704099</v>
      </c>
      <c r="AR168" s="36"/>
      <c r="AS168" s="36"/>
      <c r="AT168" s="12"/>
    </row>
    <row r="169" spans="1:48" x14ac:dyDescent="0.2">
      <c r="A169" s="3" t="s">
        <v>422</v>
      </c>
      <c r="B169" s="3" t="s">
        <v>423</v>
      </c>
      <c r="C169" s="5">
        <v>269508507.33999997</v>
      </c>
      <c r="D169" s="18" t="s">
        <v>244</v>
      </c>
      <c r="E169" s="18" t="s">
        <v>244</v>
      </c>
      <c r="F169" s="3" t="s">
        <v>245</v>
      </c>
      <c r="G169" s="4" t="s">
        <v>1226</v>
      </c>
      <c r="H169" s="19" t="s">
        <v>24</v>
      </c>
      <c r="I169" s="19" t="s">
        <v>424</v>
      </c>
      <c r="J169" s="23" t="s">
        <v>41</v>
      </c>
      <c r="K169" s="21" t="s">
        <v>26</v>
      </c>
      <c r="L169" s="21">
        <v>42451</v>
      </c>
      <c r="M169" s="22">
        <v>2016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113.0196875</v>
      </c>
      <c r="X169" s="36">
        <v>559.14470588235292</v>
      </c>
      <c r="Y169" s="36">
        <v>937.50833333333333</v>
      </c>
      <c r="Z169" s="36">
        <v>1366.3131176470588</v>
      </c>
      <c r="AA169" s="36">
        <v>1788.5611764705882</v>
      </c>
      <c r="AB169" s="36">
        <v>2212.7579999999998</v>
      </c>
      <c r="AC169" s="36">
        <v>2481.9775</v>
      </c>
      <c r="AD169" s="36">
        <v>2802.3197432160969</v>
      </c>
      <c r="AE169" s="36">
        <v>3076.7086353487125</v>
      </c>
      <c r="AF169" s="36">
        <v>3276.380985420215</v>
      </c>
      <c r="AG169" s="36">
        <v>3422.6588290297791</v>
      </c>
      <c r="AH169" s="36">
        <v>3523.0257460726307</v>
      </c>
      <c r="AI169" s="36">
        <v>3547.277560377217</v>
      </c>
      <c r="AJ169" s="36">
        <v>3524.4226940770941</v>
      </c>
      <c r="AK169" s="36">
        <v>2877.1457941222102</v>
      </c>
      <c r="AL169" s="36">
        <v>2286.9700887026293</v>
      </c>
      <c r="AM169" s="36">
        <v>1937.9524207905602</v>
      </c>
      <c r="AN169" s="36">
        <v>1605.931431503152</v>
      </c>
      <c r="AO169" s="36">
        <v>1372.1403450224429</v>
      </c>
      <c r="AP169" s="36">
        <v>1526.4845951151615</v>
      </c>
      <c r="AQ169" s="36"/>
      <c r="AR169" s="36"/>
      <c r="AS169" s="36"/>
      <c r="AT169" s="12"/>
    </row>
    <row r="170" spans="1:48" x14ac:dyDescent="0.2">
      <c r="A170" s="3" t="s">
        <v>422</v>
      </c>
      <c r="B170" s="3" t="s">
        <v>423</v>
      </c>
      <c r="C170" s="5">
        <v>269508507.33999997</v>
      </c>
      <c r="D170" s="18" t="s">
        <v>244</v>
      </c>
      <c r="E170" s="18" t="s">
        <v>244</v>
      </c>
      <c r="F170" s="3" t="s">
        <v>245</v>
      </c>
      <c r="G170" s="4" t="s">
        <v>1227</v>
      </c>
      <c r="H170" s="19" t="s">
        <v>27</v>
      </c>
      <c r="I170" s="19" t="s">
        <v>425</v>
      </c>
      <c r="J170" s="23" t="s">
        <v>41</v>
      </c>
      <c r="K170" s="21" t="s">
        <v>26</v>
      </c>
      <c r="L170" s="21">
        <v>42451</v>
      </c>
      <c r="M170" s="22">
        <v>2016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110.7859375</v>
      </c>
      <c r="X170" s="36">
        <v>485.97176470588238</v>
      </c>
      <c r="Y170" s="36">
        <v>738.77499999999998</v>
      </c>
      <c r="Z170" s="36">
        <v>1016.7361176470588</v>
      </c>
      <c r="AA170" s="36">
        <v>1288.57</v>
      </c>
      <c r="AB170" s="36">
        <v>1542.4046666666668</v>
      </c>
      <c r="AC170" s="36">
        <v>1724.5941666666668</v>
      </c>
      <c r="AD170" s="36">
        <v>1935.0796322245901</v>
      </c>
      <c r="AE170" s="36">
        <v>2103.2260680036266</v>
      </c>
      <c r="AF170" s="36">
        <v>2226.497492625319</v>
      </c>
      <c r="AG170" s="36">
        <v>2325.5959629450049</v>
      </c>
      <c r="AH170" s="36">
        <v>2392.7266754293541</v>
      </c>
      <c r="AI170" s="36">
        <v>2411.5226482586895</v>
      </c>
      <c r="AJ170" s="36">
        <v>2380.8856151854875</v>
      </c>
      <c r="AK170" s="36">
        <v>1806.6318239967404</v>
      </c>
      <c r="AL170" s="36">
        <v>1366.3008269606164</v>
      </c>
      <c r="AM170" s="36">
        <v>1119.1798851399069</v>
      </c>
      <c r="AN170" s="36">
        <v>966.33870947390494</v>
      </c>
      <c r="AO170" s="36">
        <v>898.49591729917165</v>
      </c>
      <c r="AP170" s="36">
        <v>990.93200944066371</v>
      </c>
      <c r="AQ170" s="36"/>
      <c r="AR170" s="36"/>
      <c r="AS170" s="36"/>
      <c r="AT170" s="12"/>
    </row>
    <row r="171" spans="1:48" ht="16" x14ac:dyDescent="0.2">
      <c r="A171" t="s">
        <v>426</v>
      </c>
      <c r="B171" t="s">
        <v>427</v>
      </c>
      <c r="C171" s="5">
        <v>624194083.88999999</v>
      </c>
      <c r="D171" s="18" t="s">
        <v>21</v>
      </c>
      <c r="E171" t="s">
        <v>22</v>
      </c>
      <c r="F171" s="3" t="s">
        <v>23</v>
      </c>
      <c r="G171" s="4" t="s">
        <v>426</v>
      </c>
      <c r="H171" s="19" t="s">
        <v>24</v>
      </c>
      <c r="I171" s="19" t="s">
        <v>428</v>
      </c>
      <c r="J171" s="20" t="s">
        <v>3</v>
      </c>
      <c r="K171" s="21" t="s">
        <v>26</v>
      </c>
      <c r="L171" s="21">
        <v>42508</v>
      </c>
      <c r="M171" s="22">
        <v>2016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156.87500000000003</v>
      </c>
      <c r="X171" s="36">
        <v>487</v>
      </c>
      <c r="Y171" s="36">
        <v>772.23529411764707</v>
      </c>
      <c r="Z171" s="36">
        <v>1874.9411764705881</v>
      </c>
      <c r="AA171" s="36">
        <v>2748.4705882352941</v>
      </c>
      <c r="AB171" s="36">
        <v>3315.7971768218681</v>
      </c>
      <c r="AC171" s="36">
        <v>3716.96</v>
      </c>
      <c r="AD171" s="36">
        <v>4031.9609127722588</v>
      </c>
      <c r="AE171" s="36">
        <v>4474.638857689969</v>
      </c>
      <c r="AF171" s="36">
        <v>4912.8427828415688</v>
      </c>
      <c r="AG171" s="36">
        <v>5216.1306147436926</v>
      </c>
      <c r="AH171" s="36">
        <v>5494.7468878544587</v>
      </c>
      <c r="AI171" s="36">
        <v>5688.307596103642</v>
      </c>
      <c r="AJ171" s="36">
        <v>5900.7474603483197</v>
      </c>
      <c r="AK171" s="36">
        <v>5675.9446095186704</v>
      </c>
      <c r="AL171" s="36">
        <v>5608.036884594545</v>
      </c>
      <c r="AM171" s="36">
        <v>4200.3476132108199</v>
      </c>
      <c r="AN171" s="36">
        <v>3233.45379595653</v>
      </c>
      <c r="AO171" s="36">
        <v>2477.9878512615801</v>
      </c>
      <c r="AP171" s="36">
        <v>1970.9167270758401</v>
      </c>
      <c r="AQ171" s="36"/>
      <c r="AR171" s="36"/>
      <c r="AS171" s="36"/>
      <c r="AT171" s="12"/>
    </row>
    <row r="172" spans="1:48" ht="16" x14ac:dyDescent="0.2">
      <c r="A172" t="s">
        <v>426</v>
      </c>
      <c r="B172" t="s">
        <v>427</v>
      </c>
      <c r="C172" s="5">
        <v>624194083.88999999</v>
      </c>
      <c r="D172" s="18" t="s">
        <v>21</v>
      </c>
      <c r="E172" t="s">
        <v>22</v>
      </c>
      <c r="F172" s="3" t="s">
        <v>23</v>
      </c>
      <c r="G172" s="4" t="s">
        <v>1228</v>
      </c>
      <c r="H172" s="19" t="s">
        <v>27</v>
      </c>
      <c r="I172" s="19" t="s">
        <v>429</v>
      </c>
      <c r="J172" s="20" t="s">
        <v>3</v>
      </c>
      <c r="K172" s="21" t="s">
        <v>26</v>
      </c>
      <c r="L172" s="21">
        <v>42508</v>
      </c>
      <c r="M172" s="22">
        <v>2016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154.00000000000003</v>
      </c>
      <c r="X172" s="36">
        <v>456</v>
      </c>
      <c r="Y172" s="36">
        <v>469.29411764705884</v>
      </c>
      <c r="Z172" s="36">
        <v>1178.9411764705883</v>
      </c>
      <c r="AA172" s="36">
        <v>1572.4705882352941</v>
      </c>
      <c r="AB172" s="36">
        <v>1688.4059229186464</v>
      </c>
      <c r="AC172" s="36">
        <v>1974.9999999999998</v>
      </c>
      <c r="AD172" s="36">
        <v>2077.184565827094</v>
      </c>
      <c r="AE172" s="36">
        <v>2262.867575845888</v>
      </c>
      <c r="AF172" s="36">
        <v>2427.207970464292</v>
      </c>
      <c r="AG172" s="36">
        <v>2563.370315811756</v>
      </c>
      <c r="AH172" s="36">
        <v>2704.8808348738798</v>
      </c>
      <c r="AI172" s="36">
        <v>2802.908799981406</v>
      </c>
      <c r="AJ172" s="36">
        <v>2998.4528827025465</v>
      </c>
      <c r="AK172" s="36">
        <v>2778.5577544929151</v>
      </c>
      <c r="AL172" s="36">
        <v>2820.5964235291053</v>
      </c>
      <c r="AM172" s="36">
        <v>1731.9931642909701</v>
      </c>
      <c r="AN172" s="36">
        <v>1039.19589857458</v>
      </c>
      <c r="AO172" s="36">
        <v>623.51753914475091</v>
      </c>
      <c r="AP172" s="36">
        <v>374.11052348685001</v>
      </c>
      <c r="AQ172" s="36"/>
      <c r="AR172" s="36"/>
      <c r="AS172" s="36"/>
      <c r="AT172" s="12"/>
    </row>
    <row r="173" spans="1:48" x14ac:dyDescent="0.2">
      <c r="A173" s="3" t="s">
        <v>430</v>
      </c>
      <c r="B173" t="s">
        <v>431</v>
      </c>
      <c r="C173" s="5">
        <v>1054984601.4</v>
      </c>
      <c r="D173" s="18" t="s">
        <v>432</v>
      </c>
      <c r="E173" s="3" t="s">
        <v>433</v>
      </c>
      <c r="F173" s="3" t="s">
        <v>434</v>
      </c>
      <c r="G173" s="4" t="s">
        <v>435</v>
      </c>
      <c r="H173" s="19" t="s">
        <v>24</v>
      </c>
      <c r="I173" s="19" t="s">
        <v>436</v>
      </c>
      <c r="J173" s="23" t="s">
        <v>41</v>
      </c>
      <c r="K173" s="21" t="s">
        <v>36</v>
      </c>
      <c r="L173" s="21">
        <v>41360</v>
      </c>
      <c r="M173" s="22">
        <v>2013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867.60700000000008</v>
      </c>
      <c r="U173" s="36">
        <v>2861.2104302424368</v>
      </c>
      <c r="V173" s="36">
        <v>3635.6324322370569</v>
      </c>
      <c r="W173" s="36">
        <v>3968.2291666666665</v>
      </c>
      <c r="X173" s="36">
        <v>4214.0520460083681</v>
      </c>
      <c r="Y173" s="36">
        <v>4273.0842207847709</v>
      </c>
      <c r="Z173" s="36">
        <v>4424.5995250142951</v>
      </c>
      <c r="AA173" s="36">
        <v>3846.5231034584112</v>
      </c>
      <c r="AB173" s="36">
        <v>1951.9761904761906</v>
      </c>
      <c r="AC173" s="36">
        <v>1437.3183949320371</v>
      </c>
      <c r="AD173" s="36">
        <v>1035.4362009032145</v>
      </c>
      <c r="AE173" s="36">
        <v>750.9844398603899</v>
      </c>
      <c r="AF173" s="36">
        <v>556.08511686864347</v>
      </c>
      <c r="AG173" s="36">
        <v>439.65353588771291</v>
      </c>
      <c r="AH173" s="36">
        <v>365.91062369519881</v>
      </c>
      <c r="AI173" s="36">
        <v>259.46921438261904</v>
      </c>
      <c r="AJ173" s="36">
        <v>197.87236479733946</v>
      </c>
      <c r="AK173" s="36">
        <v>171.87168920432021</v>
      </c>
      <c r="AL173" s="36">
        <v>88.72042541583069</v>
      </c>
      <c r="AM173" s="36">
        <v>78.053828557439644</v>
      </c>
      <c r="AN173" s="36">
        <v>55.259789961927048</v>
      </c>
      <c r="AO173" s="36">
        <v>62.248704869978212</v>
      </c>
      <c r="AP173" s="36">
        <v>64.950115753230634</v>
      </c>
      <c r="AQ173" s="36">
        <v>57.952693956891999</v>
      </c>
      <c r="AR173" s="36">
        <v>57.676743183991498</v>
      </c>
      <c r="AS173" s="36">
        <v>57.408583956901403</v>
      </c>
      <c r="AT173" s="12"/>
    </row>
    <row r="174" spans="1:48" x14ac:dyDescent="0.2">
      <c r="A174" s="3" t="s">
        <v>430</v>
      </c>
      <c r="B174" t="s">
        <v>431</v>
      </c>
      <c r="C174" s="5">
        <v>1054984601.4</v>
      </c>
      <c r="D174" s="18" t="s">
        <v>432</v>
      </c>
      <c r="E174" s="3" t="s">
        <v>433</v>
      </c>
      <c r="F174" s="3" t="s">
        <v>434</v>
      </c>
      <c r="G174" s="4" t="s">
        <v>437</v>
      </c>
      <c r="H174" s="19" t="s">
        <v>27</v>
      </c>
      <c r="I174" s="19" t="s">
        <v>438</v>
      </c>
      <c r="J174" s="23" t="s">
        <v>41</v>
      </c>
      <c r="K174" s="21" t="s">
        <v>36</v>
      </c>
      <c r="L174" s="21">
        <v>41360</v>
      </c>
      <c r="M174" s="22">
        <v>2013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831.60500000000013</v>
      </c>
      <c r="U174" s="36">
        <v>2405.1164669817981</v>
      </c>
      <c r="V174" s="36">
        <v>2908.0270985481375</v>
      </c>
      <c r="W174" s="36">
        <v>3169.3782608695651</v>
      </c>
      <c r="X174" s="36">
        <v>3298.9400547723412</v>
      </c>
      <c r="Y174" s="36">
        <v>3260.3236369448041</v>
      </c>
      <c r="Z174" s="36">
        <v>3324.9445192836097</v>
      </c>
      <c r="AA174" s="36">
        <v>2710.6141514766514</v>
      </c>
      <c r="AB174" s="36">
        <v>710.85575573916788</v>
      </c>
      <c r="AC174" s="36">
        <v>455.53150426966795</v>
      </c>
      <c r="AD174" s="36">
        <v>311.73670368693433</v>
      </c>
      <c r="AE174" s="36">
        <v>232.93582501000137</v>
      </c>
      <c r="AF174" s="36">
        <v>201.09838640462979</v>
      </c>
      <c r="AG174" s="36">
        <v>178.26632877027501</v>
      </c>
      <c r="AH174" s="36">
        <v>173.39994520028884</v>
      </c>
      <c r="AI174" s="36">
        <v>155.0867997156933</v>
      </c>
      <c r="AJ174" s="36">
        <v>84.92966581718494</v>
      </c>
      <c r="AK174" s="36">
        <v>80.493236586996588</v>
      </c>
      <c r="AL174" s="36">
        <v>45.16763666634705</v>
      </c>
      <c r="AM174" s="36">
        <v>42.403897257312558</v>
      </c>
      <c r="AN174" s="36">
        <v>39.613300886866867</v>
      </c>
      <c r="AO174" s="36">
        <v>44.84772628337263</v>
      </c>
      <c r="AP174" s="36">
        <v>45.105987069158168</v>
      </c>
      <c r="AQ174" s="36">
        <v>49.523665835048902</v>
      </c>
      <c r="AR174" s="36">
        <v>49.503856368714899</v>
      </c>
      <c r="AS174" s="36">
        <v>49.484054826167394</v>
      </c>
      <c r="AT174" s="12"/>
    </row>
    <row r="175" spans="1:48" ht="16" x14ac:dyDescent="0.2">
      <c r="A175" s="3" t="s">
        <v>439</v>
      </c>
      <c r="B175" t="s">
        <v>440</v>
      </c>
      <c r="C175" s="5">
        <v>656037861.53999996</v>
      </c>
      <c r="D175" s="18" t="s">
        <v>77</v>
      </c>
      <c r="E175" s="18" t="s">
        <v>77</v>
      </c>
      <c r="F175" s="3" t="s">
        <v>77</v>
      </c>
      <c r="G175" s="4" t="s">
        <v>439</v>
      </c>
      <c r="H175" s="19" t="s">
        <v>24</v>
      </c>
      <c r="I175" s="19" t="s">
        <v>441</v>
      </c>
      <c r="J175" s="20" t="s">
        <v>5</v>
      </c>
      <c r="K175" s="21" t="s">
        <v>36</v>
      </c>
      <c r="L175" s="21">
        <v>41498</v>
      </c>
      <c r="M175" s="22">
        <v>2013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0.66156462585034004</v>
      </c>
      <c r="T175" s="36">
        <v>19</v>
      </c>
      <c r="U175" s="36">
        <v>281.2</v>
      </c>
      <c r="V175" s="36">
        <v>588</v>
      </c>
      <c r="W175" s="36">
        <v>953</v>
      </c>
      <c r="X175" s="36">
        <v>1404</v>
      </c>
      <c r="Y175" s="36">
        <v>1639</v>
      </c>
      <c r="Z175" s="36">
        <v>1662</v>
      </c>
      <c r="AA175" s="36">
        <v>1527</v>
      </c>
      <c r="AB175" s="36">
        <v>1381</v>
      </c>
      <c r="AC175" s="36">
        <v>1381</v>
      </c>
      <c r="AD175" s="36">
        <v>1227.1587938588036</v>
      </c>
      <c r="AE175" s="36">
        <v>1091.5120314182291</v>
      </c>
      <c r="AF175" s="36">
        <v>988.72212059865012</v>
      </c>
      <c r="AG175" s="36">
        <v>897.94795396830239</v>
      </c>
      <c r="AH175" s="36">
        <v>824.15989461364882</v>
      </c>
      <c r="AI175" s="36">
        <v>615.77592273253686</v>
      </c>
      <c r="AJ175" s="36">
        <v>460.58280743782399</v>
      </c>
      <c r="AK175" s="36">
        <v>325.7749430395927</v>
      </c>
      <c r="AL175" s="36">
        <v>261.0655313479275</v>
      </c>
      <c r="AM175" s="36">
        <v>182.17241411951701</v>
      </c>
      <c r="AN175" s="36">
        <v>146.22777224387514</v>
      </c>
      <c r="AO175" s="36">
        <v>128.44672533883946</v>
      </c>
      <c r="AP175" s="36">
        <v>185.72502220857399</v>
      </c>
      <c r="AQ175" s="36"/>
      <c r="AR175" s="36"/>
      <c r="AS175" s="36"/>
      <c r="AT175" s="12"/>
    </row>
    <row r="176" spans="1:48" ht="16" x14ac:dyDescent="0.2">
      <c r="A176" s="3" t="s">
        <v>439</v>
      </c>
      <c r="B176" t="s">
        <v>440</v>
      </c>
      <c r="C176" s="5">
        <v>656037861.53999996</v>
      </c>
      <c r="D176" s="18" t="s">
        <v>77</v>
      </c>
      <c r="E176" s="18" t="s">
        <v>77</v>
      </c>
      <c r="F176" s="3" t="s">
        <v>77</v>
      </c>
      <c r="G176" s="4" t="s">
        <v>1229</v>
      </c>
      <c r="H176" s="19" t="s">
        <v>27</v>
      </c>
      <c r="I176" s="19" t="s">
        <v>442</v>
      </c>
      <c r="J176" s="20" t="s">
        <v>5</v>
      </c>
      <c r="K176" s="21" t="s">
        <v>36</v>
      </c>
      <c r="L176" s="21">
        <v>41498</v>
      </c>
      <c r="M176" s="22">
        <v>2013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0.66156462585034004</v>
      </c>
      <c r="T176" s="36">
        <v>19</v>
      </c>
      <c r="U176" s="36">
        <v>200.18181818181819</v>
      </c>
      <c r="V176" s="36">
        <v>389</v>
      </c>
      <c r="W176" s="36">
        <v>635</v>
      </c>
      <c r="X176" s="36">
        <v>923</v>
      </c>
      <c r="Y176" s="36">
        <v>1036</v>
      </c>
      <c r="Z176" s="36">
        <v>977</v>
      </c>
      <c r="AA176" s="36">
        <v>871</v>
      </c>
      <c r="AB176" s="36">
        <v>763</v>
      </c>
      <c r="AC176" s="36">
        <v>823</v>
      </c>
      <c r="AD176" s="36">
        <v>730.70024057547641</v>
      </c>
      <c r="AE176" s="36">
        <v>645.32234251972079</v>
      </c>
      <c r="AF176" s="36">
        <v>584.0035185501248</v>
      </c>
      <c r="AG176" s="36">
        <v>526.64089254484099</v>
      </c>
      <c r="AH176" s="36">
        <v>473.92793186535789</v>
      </c>
      <c r="AI176" s="36">
        <v>257.13738844116517</v>
      </c>
      <c r="AJ176" s="36">
        <v>149.75259480078924</v>
      </c>
      <c r="AK176" s="36">
        <v>76.480839760301663</v>
      </c>
      <c r="AL176" s="36">
        <v>57.894617804654168</v>
      </c>
      <c r="AM176" s="36">
        <v>48.339396557861406</v>
      </c>
      <c r="AN176" s="36">
        <v>31.560957981997898</v>
      </c>
      <c r="AO176" s="36">
        <v>26.6021747153364</v>
      </c>
      <c r="AP176" s="36">
        <v>21.925214941757101</v>
      </c>
      <c r="AQ176" s="36"/>
      <c r="AR176" s="36"/>
      <c r="AS176" s="36"/>
      <c r="AT176" s="12"/>
    </row>
    <row r="177" spans="1:48" x14ac:dyDescent="0.2">
      <c r="A177" s="3" t="s">
        <v>443</v>
      </c>
      <c r="B177" s="3" t="s">
        <v>444</v>
      </c>
      <c r="C177" s="7">
        <v>250174277.93000001</v>
      </c>
      <c r="D177" s="18" t="s">
        <v>1039</v>
      </c>
      <c r="E177" s="3" t="s">
        <v>57</v>
      </c>
      <c r="F177" s="3" t="s">
        <v>58</v>
      </c>
      <c r="G177" t="s">
        <v>443</v>
      </c>
      <c r="H177" s="19" t="s">
        <v>24</v>
      </c>
      <c r="I177" s="19" t="s">
        <v>445</v>
      </c>
      <c r="J177" s="23" t="s">
        <v>2</v>
      </c>
      <c r="K177" s="21" t="s">
        <v>26</v>
      </c>
      <c r="L177" s="21">
        <v>42060</v>
      </c>
      <c r="M177" s="22">
        <v>2015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162.73333333333335</v>
      </c>
      <c r="W177" s="36">
        <v>640.3125</v>
      </c>
      <c r="X177" s="36">
        <v>811.0625</v>
      </c>
      <c r="Y177" s="36">
        <v>824.47058823529414</v>
      </c>
      <c r="Z177" s="36">
        <v>883</v>
      </c>
      <c r="AA177" s="36">
        <v>933</v>
      </c>
      <c r="AB177" s="36">
        <v>969</v>
      </c>
      <c r="AC177" s="36">
        <v>1117</v>
      </c>
      <c r="AD177" s="36">
        <v>1147.6779748459389</v>
      </c>
      <c r="AE177" s="36">
        <v>1172.4794708783024</v>
      </c>
      <c r="AF177" s="36">
        <v>1195.2451629627665</v>
      </c>
      <c r="AG177" s="36">
        <v>1202.2450023799661</v>
      </c>
      <c r="AH177" s="36">
        <v>1209.6782658644133</v>
      </c>
      <c r="AI177" s="36">
        <v>1214.689819441822</v>
      </c>
      <c r="AJ177" s="36">
        <v>1216.2549247101417</v>
      </c>
      <c r="AK177" s="36">
        <v>1217.7960863999733</v>
      </c>
      <c r="AL177" s="36">
        <v>1236.4523943042213</v>
      </c>
      <c r="AM177" s="36">
        <v>1073.656163381401</v>
      </c>
      <c r="AN177" s="36">
        <v>1250.3488894212101</v>
      </c>
      <c r="AO177" s="36">
        <v>1222.6458592675299</v>
      </c>
      <c r="AP177" s="36">
        <v>1196.6761247647</v>
      </c>
      <c r="AQ177" s="36"/>
      <c r="AR177" s="36"/>
      <c r="AS177" s="36"/>
      <c r="AT177" s="12"/>
    </row>
    <row r="178" spans="1:48" x14ac:dyDescent="0.2">
      <c r="A178" s="3" t="s">
        <v>443</v>
      </c>
      <c r="B178" s="3" t="s">
        <v>444</v>
      </c>
      <c r="C178" s="7">
        <v>250174277.93000001</v>
      </c>
      <c r="D178" s="18" t="s">
        <v>1039</v>
      </c>
      <c r="E178" s="3" t="s">
        <v>57</v>
      </c>
      <c r="F178" s="3" t="s">
        <v>58</v>
      </c>
      <c r="G178" t="s">
        <v>1230</v>
      </c>
      <c r="H178" s="19" t="s">
        <v>27</v>
      </c>
      <c r="I178" s="19" t="s">
        <v>446</v>
      </c>
      <c r="J178" s="23" t="s">
        <v>2</v>
      </c>
      <c r="K178" s="21" t="s">
        <v>26</v>
      </c>
      <c r="L178" s="21">
        <v>42060</v>
      </c>
      <c r="M178" s="22">
        <v>2015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137</v>
      </c>
      <c r="W178" s="36">
        <v>475</v>
      </c>
      <c r="X178" s="36">
        <v>455</v>
      </c>
      <c r="Y178" s="36">
        <v>344</v>
      </c>
      <c r="Z178" s="36">
        <v>289</v>
      </c>
      <c r="AA178" s="36">
        <v>267</v>
      </c>
      <c r="AB178" s="36">
        <v>259</v>
      </c>
      <c r="AC178" s="36">
        <v>283</v>
      </c>
      <c r="AD178" s="36">
        <v>266.68501259347335</v>
      </c>
      <c r="AE178" s="36">
        <v>254.87068789609697</v>
      </c>
      <c r="AF178" s="36">
        <v>243.52747968559541</v>
      </c>
      <c r="AG178" s="36">
        <v>230.45176035895815</v>
      </c>
      <c r="AH178" s="36">
        <v>219.93358266392991</v>
      </c>
      <c r="AI178" s="36">
        <v>197.75554785152426</v>
      </c>
      <c r="AJ178" s="36">
        <v>186.81901456968535</v>
      </c>
      <c r="AK178" s="36">
        <v>177.16802868865685</v>
      </c>
      <c r="AL178" s="36">
        <v>177.74695676675537</v>
      </c>
      <c r="AM178" s="36">
        <v>142.26806601124125</v>
      </c>
      <c r="AN178" s="36">
        <v>159.154703652666</v>
      </c>
      <c r="AO178" s="36">
        <v>151.196968470033</v>
      </c>
      <c r="AP178" s="36">
        <v>143.63712004653098</v>
      </c>
      <c r="AQ178" s="36"/>
      <c r="AR178" s="36"/>
      <c r="AS178" s="36"/>
      <c r="AT178" s="12"/>
    </row>
    <row r="179" spans="1:48" x14ac:dyDescent="0.2">
      <c r="A179" s="3" t="s">
        <v>447</v>
      </c>
      <c r="B179" s="3" t="s">
        <v>196</v>
      </c>
      <c r="C179" s="8">
        <v>180987271.34999999</v>
      </c>
      <c r="D179" s="18" t="s">
        <v>197</v>
      </c>
      <c r="E179" s="3" t="s">
        <v>197</v>
      </c>
      <c r="F179" s="3" t="s">
        <v>137</v>
      </c>
      <c r="G179" t="s">
        <v>447</v>
      </c>
      <c r="H179" s="19" t="s">
        <v>24</v>
      </c>
      <c r="I179" s="19" t="s">
        <v>448</v>
      </c>
      <c r="J179" s="23" t="s">
        <v>41</v>
      </c>
      <c r="K179" s="21" t="s">
        <v>36</v>
      </c>
      <c r="L179" s="21">
        <v>39752</v>
      </c>
      <c r="M179" s="22">
        <v>2008</v>
      </c>
      <c r="N179" s="36">
        <v>0</v>
      </c>
      <c r="O179" s="36">
        <v>8</v>
      </c>
      <c r="P179" s="36">
        <v>67</v>
      </c>
      <c r="Q179" s="36">
        <v>137</v>
      </c>
      <c r="R179" s="36">
        <v>187</v>
      </c>
      <c r="S179" s="36">
        <v>207</v>
      </c>
      <c r="T179" s="36">
        <v>236</v>
      </c>
      <c r="U179" s="36">
        <v>288</v>
      </c>
      <c r="V179" s="36">
        <v>289.82481171749799</v>
      </c>
      <c r="W179" s="36">
        <v>257.90295679163074</v>
      </c>
      <c r="X179" s="36">
        <v>257.35555555555555</v>
      </c>
      <c r="Y179" s="36">
        <v>271.00236219762371</v>
      </c>
      <c r="Z179" s="36">
        <v>249.92</v>
      </c>
      <c r="AA179" s="36">
        <v>252.22</v>
      </c>
      <c r="AB179" s="36">
        <v>238.745</v>
      </c>
      <c r="AC179" s="36">
        <v>145.82777777777778</v>
      </c>
      <c r="AD179" s="36">
        <v>121.59802849766534</v>
      </c>
      <c r="AE179" s="36">
        <v>111.22296794929539</v>
      </c>
      <c r="AF179" s="36">
        <v>102.3366787813858</v>
      </c>
      <c r="AG179" s="36">
        <v>101.14070923676653</v>
      </c>
      <c r="AH179" s="36">
        <v>95.975693577613526</v>
      </c>
      <c r="AI179" s="36">
        <v>91.760269229105035</v>
      </c>
      <c r="AJ179" s="36">
        <v>88.305163953411338</v>
      </c>
      <c r="AK179" s="36">
        <v>85.341799604847168</v>
      </c>
      <c r="AL179" s="36">
        <v>80.639722617707065</v>
      </c>
      <c r="AM179" s="36">
        <v>75.079563129204757</v>
      </c>
      <c r="AN179" s="36">
        <v>58.25721683301456</v>
      </c>
      <c r="AO179" s="36">
        <v>56.174498428178602</v>
      </c>
      <c r="AP179" s="36">
        <v>60.383441697571321</v>
      </c>
      <c r="AQ179" s="36"/>
      <c r="AR179" s="36"/>
      <c r="AS179" s="36"/>
      <c r="AT179" s="12"/>
    </row>
    <row r="180" spans="1:48" x14ac:dyDescent="0.2">
      <c r="A180" s="3" t="s">
        <v>447</v>
      </c>
      <c r="B180" s="3" t="s">
        <v>196</v>
      </c>
      <c r="C180" s="8">
        <v>180987271.34999999</v>
      </c>
      <c r="D180" s="18" t="s">
        <v>197</v>
      </c>
      <c r="E180" s="3" t="s">
        <v>197</v>
      </c>
      <c r="F180" s="3" t="s">
        <v>137</v>
      </c>
      <c r="G180" t="s">
        <v>1231</v>
      </c>
      <c r="H180" s="19" t="s">
        <v>27</v>
      </c>
      <c r="I180" s="19" t="s">
        <v>449</v>
      </c>
      <c r="J180" s="23" t="s">
        <v>41</v>
      </c>
      <c r="K180" s="21" t="s">
        <v>36</v>
      </c>
      <c r="L180" s="21">
        <v>39752</v>
      </c>
      <c r="M180" s="22">
        <v>2008</v>
      </c>
      <c r="N180" s="36">
        <v>0</v>
      </c>
      <c r="O180" s="36">
        <v>0</v>
      </c>
      <c r="P180" s="36">
        <v>35</v>
      </c>
      <c r="Q180" s="36">
        <v>70</v>
      </c>
      <c r="R180" s="36">
        <v>99</v>
      </c>
      <c r="S180" s="36">
        <v>113</v>
      </c>
      <c r="T180" s="36">
        <v>120</v>
      </c>
      <c r="U180" s="36">
        <v>134</v>
      </c>
      <c r="V180" s="36">
        <v>133.70556514285715</v>
      </c>
      <c r="W180" s="36">
        <v>99.019708857142845</v>
      </c>
      <c r="X180" s="36">
        <v>84.933333333333323</v>
      </c>
      <c r="Y180" s="36">
        <v>89.219292636363647</v>
      </c>
      <c r="Z180" s="36">
        <v>69.474999999999994</v>
      </c>
      <c r="AA180" s="36">
        <v>82.322222222222223</v>
      </c>
      <c r="AB180" s="36">
        <v>68.036363636363646</v>
      </c>
      <c r="AC180" s="36">
        <v>27.006250000000001</v>
      </c>
      <c r="AD180" s="36">
        <v>19.937271671486787</v>
      </c>
      <c r="AE180" s="36">
        <v>16.868228068611995</v>
      </c>
      <c r="AF180" s="36">
        <v>14.62219249739436</v>
      </c>
      <c r="AG180" s="36">
        <v>12.8769922181065</v>
      </c>
      <c r="AH180" s="36">
        <v>11.493670992582093</v>
      </c>
      <c r="AI180" s="36">
        <v>10.37805777124834</v>
      </c>
      <c r="AJ180" s="36">
        <v>9.4640102912839126</v>
      </c>
      <c r="AK180" s="36">
        <v>8.7039625456973937</v>
      </c>
      <c r="AL180" s="36">
        <v>6.1100146950265266</v>
      </c>
      <c r="AM180" s="36">
        <v>5.5275164021294154</v>
      </c>
      <c r="AN180" s="36">
        <v>2.1919617572890666</v>
      </c>
      <c r="AO180" s="36">
        <v>1.809514549064742</v>
      </c>
      <c r="AP180" s="36">
        <v>1.0301365369145226</v>
      </c>
      <c r="AQ180" s="36"/>
      <c r="AR180" s="36"/>
      <c r="AS180" s="36"/>
      <c r="AT180" s="12"/>
    </row>
    <row r="181" spans="1:48" x14ac:dyDescent="0.2">
      <c r="A181" s="3" t="s">
        <v>450</v>
      </c>
      <c r="B181" s="3" t="s">
        <v>451</v>
      </c>
      <c r="C181" s="7">
        <v>1288663292.9000001</v>
      </c>
      <c r="D181" s="18" t="s">
        <v>243</v>
      </c>
      <c r="E181" s="3" t="s">
        <v>248</v>
      </c>
      <c r="F181" s="3" t="s">
        <v>340</v>
      </c>
      <c r="G181" s="4" t="s">
        <v>452</v>
      </c>
      <c r="H181" s="19" t="s">
        <v>24</v>
      </c>
      <c r="I181" s="19" t="s">
        <v>453</v>
      </c>
      <c r="J181" s="23" t="s">
        <v>2</v>
      </c>
      <c r="K181" s="21" t="s">
        <v>36</v>
      </c>
      <c r="L181" s="21">
        <v>40665</v>
      </c>
      <c r="M181" s="22">
        <v>2011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190</v>
      </c>
      <c r="T181" s="36">
        <v>500</v>
      </c>
      <c r="U181" s="36">
        <v>690</v>
      </c>
      <c r="V181" s="36">
        <v>909</v>
      </c>
      <c r="W181" s="36">
        <v>1128</v>
      </c>
      <c r="X181" s="36">
        <v>1333</v>
      </c>
      <c r="Y181" s="36">
        <v>1397</v>
      </c>
      <c r="Z181" s="36">
        <v>1559</v>
      </c>
      <c r="AA181" s="36">
        <v>1512</v>
      </c>
      <c r="AB181" s="36">
        <v>1552</v>
      </c>
      <c r="AC181" s="36">
        <v>1500</v>
      </c>
      <c r="AD181" s="36">
        <v>1350</v>
      </c>
      <c r="AE181" s="36">
        <v>1109.5402309302524</v>
      </c>
      <c r="AF181" s="36">
        <v>826.41607388695684</v>
      </c>
      <c r="AG181" s="36">
        <v>724.04878699572964</v>
      </c>
      <c r="AH181" s="36">
        <v>657.44730076921849</v>
      </c>
      <c r="AI181" s="36">
        <v>619.01436864816401</v>
      </c>
      <c r="AJ181" s="36">
        <v>593.10645226879478</v>
      </c>
      <c r="AK181" s="36">
        <v>658.38960843459517</v>
      </c>
      <c r="AL181" s="36">
        <v>658</v>
      </c>
      <c r="AM181" s="36"/>
      <c r="AN181" s="36"/>
      <c r="AO181" s="36"/>
      <c r="AP181" s="36"/>
      <c r="AQ181" s="36"/>
      <c r="AR181" s="36"/>
      <c r="AS181" s="36"/>
      <c r="AT181" s="12"/>
    </row>
    <row r="182" spans="1:48" x14ac:dyDescent="0.2">
      <c r="A182" s="3" t="s">
        <v>450</v>
      </c>
      <c r="B182" s="3" t="s">
        <v>451</v>
      </c>
      <c r="C182" s="7">
        <v>1288663292.9000001</v>
      </c>
      <c r="D182" s="18" t="s">
        <v>243</v>
      </c>
      <c r="E182" s="3" t="s">
        <v>248</v>
      </c>
      <c r="F182" s="3" t="s">
        <v>245</v>
      </c>
      <c r="G182" t="s">
        <v>1232</v>
      </c>
      <c r="H182" s="19" t="s">
        <v>24</v>
      </c>
      <c r="I182" s="19" t="s">
        <v>454</v>
      </c>
      <c r="J182" s="23" t="s">
        <v>41</v>
      </c>
      <c r="K182" s="21" t="s">
        <v>36</v>
      </c>
      <c r="L182" s="21">
        <v>40665</v>
      </c>
      <c r="M182" s="22">
        <v>2011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88.5</v>
      </c>
      <c r="T182" s="36">
        <v>249.32857142857142</v>
      </c>
      <c r="U182" s="36">
        <v>328.76249999999999</v>
      </c>
      <c r="V182" s="36">
        <v>356.6780769230769</v>
      </c>
      <c r="W182" s="36">
        <v>436.60118749999998</v>
      </c>
      <c r="X182" s="36">
        <v>537.90705882352938</v>
      </c>
      <c r="Y182" s="36">
        <v>574.625</v>
      </c>
      <c r="Z182" s="36">
        <v>590.66652941176471</v>
      </c>
      <c r="AA182" s="36">
        <v>358.6370588235294</v>
      </c>
      <c r="AB182" s="36">
        <v>372.4733333333333</v>
      </c>
      <c r="AC182" s="36">
        <v>383.7166666666667</v>
      </c>
      <c r="AD182" s="36">
        <v>368.69368966534608</v>
      </c>
      <c r="AE182" s="36">
        <v>341.22177657378739</v>
      </c>
      <c r="AF182" s="36">
        <v>279.49904497005241</v>
      </c>
      <c r="AG182" s="36">
        <v>207.07624719328072</v>
      </c>
      <c r="AH182" s="36">
        <v>180.48212450519449</v>
      </c>
      <c r="AI182" s="36">
        <v>162.4765836764615</v>
      </c>
      <c r="AJ182" s="36">
        <v>150.81811043973008</v>
      </c>
      <c r="AK182" s="36">
        <v>140.57135012847158</v>
      </c>
      <c r="AL182" s="36">
        <v>146.94853459450957</v>
      </c>
      <c r="AM182" s="36">
        <v>162.93651415248445</v>
      </c>
      <c r="AN182" s="36">
        <v>112.16202179509399</v>
      </c>
      <c r="AO182" s="36">
        <v>105.68514523266209</v>
      </c>
      <c r="AP182" s="36">
        <v>46.391437881176898</v>
      </c>
      <c r="AQ182" s="36"/>
      <c r="AR182" s="36"/>
      <c r="AS182" s="36"/>
      <c r="AT182" s="12"/>
    </row>
    <row r="183" spans="1:48" x14ac:dyDescent="0.2">
      <c r="A183" s="3" t="s">
        <v>450</v>
      </c>
      <c r="B183" s="3" t="s">
        <v>451</v>
      </c>
      <c r="C183" s="7">
        <v>1288663292.9000001</v>
      </c>
      <c r="D183" s="18" t="s">
        <v>243</v>
      </c>
      <c r="E183" s="3" t="s">
        <v>248</v>
      </c>
      <c r="F183" s="3" t="s">
        <v>245</v>
      </c>
      <c r="G183" t="s">
        <v>1233</v>
      </c>
      <c r="H183" s="19" t="s">
        <v>24</v>
      </c>
      <c r="I183" s="19" t="s">
        <v>455</v>
      </c>
      <c r="J183" s="23" t="s">
        <v>41</v>
      </c>
      <c r="K183" s="21" t="s">
        <v>36</v>
      </c>
      <c r="L183" s="21">
        <v>40665</v>
      </c>
      <c r="M183" s="22">
        <v>2011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55.9</v>
      </c>
      <c r="T183" s="36">
        <v>118.64285714285715</v>
      </c>
      <c r="U183" s="36">
        <v>118.3</v>
      </c>
      <c r="V183" s="36">
        <v>142.52250000000001</v>
      </c>
      <c r="W183" s="36">
        <v>165.81833333333336</v>
      </c>
      <c r="X183" s="36">
        <v>213.19749999999999</v>
      </c>
      <c r="Y183" s="36">
        <v>224.11818181818182</v>
      </c>
      <c r="Z183" s="36">
        <v>224.883375</v>
      </c>
      <c r="AA183" s="36">
        <v>95.592500000000001</v>
      </c>
      <c r="AB183" s="36">
        <v>82.1</v>
      </c>
      <c r="AC183" s="36">
        <v>89.572727272727263</v>
      </c>
      <c r="AD183" s="36">
        <v>79.696670131627315</v>
      </c>
      <c r="AE183" s="36">
        <v>73.063939529911821</v>
      </c>
      <c r="AF183" s="36">
        <v>51.087680791003713</v>
      </c>
      <c r="AG183" s="36">
        <v>34.716121046892411</v>
      </c>
      <c r="AH183" s="36">
        <v>31.346138491648958</v>
      </c>
      <c r="AI183" s="36">
        <v>27.595012469047457</v>
      </c>
      <c r="AJ183" s="36">
        <v>24.629172846053073</v>
      </c>
      <c r="AK183" s="36">
        <v>25.256563098933153</v>
      </c>
      <c r="AL183" s="36">
        <v>30.198852485410399</v>
      </c>
      <c r="AM183" s="36">
        <v>32.993015854645222</v>
      </c>
      <c r="AN183" s="36">
        <v>21.150116576570149</v>
      </c>
      <c r="AO183" s="36">
        <v>25.392271158900851</v>
      </c>
      <c r="AP183" s="36">
        <v>10.8331322234909</v>
      </c>
      <c r="AQ183" s="36"/>
      <c r="AR183" s="36"/>
      <c r="AS183" s="36"/>
      <c r="AT183" s="12"/>
    </row>
    <row r="184" spans="1:48" x14ac:dyDescent="0.2">
      <c r="A184" s="3" t="s">
        <v>456</v>
      </c>
      <c r="B184" s="3" t="s">
        <v>457</v>
      </c>
      <c r="C184" s="8">
        <v>167392577.77000001</v>
      </c>
      <c r="D184" t="s">
        <v>458</v>
      </c>
      <c r="E184" t="s">
        <v>458</v>
      </c>
      <c r="F184" s="3" t="s">
        <v>115</v>
      </c>
      <c r="G184" t="s">
        <v>1234</v>
      </c>
      <c r="H184" s="19" t="s">
        <v>24</v>
      </c>
      <c r="I184" s="19" t="s">
        <v>459</v>
      </c>
      <c r="J184" s="23" t="s">
        <v>41</v>
      </c>
      <c r="K184" s="19" t="s">
        <v>26</v>
      </c>
      <c r="L184" s="21">
        <v>42929</v>
      </c>
      <c r="M184" s="22">
        <v>2017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58.285714285714285</v>
      </c>
      <c r="Y184" s="36">
        <v>509.81818181818181</v>
      </c>
      <c r="Z184" s="36">
        <v>1011.925</v>
      </c>
      <c r="AA184" s="36">
        <v>1346.325</v>
      </c>
      <c r="AB184" s="36">
        <v>2126.9818181818182</v>
      </c>
      <c r="AC184" s="36">
        <v>2668.0383999999999</v>
      </c>
      <c r="AD184" s="36">
        <v>3410.9800890914921</v>
      </c>
      <c r="AE184" s="36">
        <v>4027.5803164137146</v>
      </c>
      <c r="AF184" s="36">
        <v>4719.4314647026304</v>
      </c>
      <c r="AG184" s="36">
        <v>5403.6442591369487</v>
      </c>
      <c r="AH184" s="36">
        <v>6030.9973025845511</v>
      </c>
      <c r="AI184" s="36">
        <v>6447.4716563000975</v>
      </c>
      <c r="AJ184" s="36">
        <v>6733.9103342985827</v>
      </c>
      <c r="AK184" s="36">
        <v>6486.1169178620303</v>
      </c>
      <c r="AL184" s="36">
        <v>5239.2640467448855</v>
      </c>
      <c r="AM184" s="36">
        <v>4621.6582860652479</v>
      </c>
      <c r="AN184" s="36">
        <v>4967.3579522827331</v>
      </c>
      <c r="AO184" s="36">
        <v>925.40270572837403</v>
      </c>
      <c r="AP184" s="36">
        <v>877.34014496392206</v>
      </c>
      <c r="AQ184" s="36">
        <v>831.85995478549694</v>
      </c>
      <c r="AR184" s="36">
        <v>788.81509240901505</v>
      </c>
      <c r="AS184" s="36">
        <v>748.06765961507801</v>
      </c>
      <c r="AT184" s="12"/>
    </row>
    <row r="185" spans="1:48" x14ac:dyDescent="0.2">
      <c r="A185" s="3" t="s">
        <v>456</v>
      </c>
      <c r="B185" s="3" t="s">
        <v>457</v>
      </c>
      <c r="C185" s="8">
        <v>167392577.77000001</v>
      </c>
      <c r="D185" t="s">
        <v>458</v>
      </c>
      <c r="E185" t="s">
        <v>458</v>
      </c>
      <c r="F185" s="3" t="s">
        <v>115</v>
      </c>
      <c r="G185" t="s">
        <v>1235</v>
      </c>
      <c r="H185" s="19" t="s">
        <v>27</v>
      </c>
      <c r="I185" s="19" t="s">
        <v>460</v>
      </c>
      <c r="J185" s="23" t="s">
        <v>41</v>
      </c>
      <c r="K185" s="19" t="s">
        <v>26</v>
      </c>
      <c r="L185" s="21">
        <v>42929</v>
      </c>
      <c r="M185" s="22">
        <v>2017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57.428571428571423</v>
      </c>
      <c r="Y185" s="36">
        <v>424.72727272727275</v>
      </c>
      <c r="Z185" s="36">
        <v>763.96666666666658</v>
      </c>
      <c r="AA185" s="36">
        <v>925.99166666666667</v>
      </c>
      <c r="AB185" s="36">
        <v>1502.9363636363637</v>
      </c>
      <c r="AC185" s="36">
        <v>1843.8932</v>
      </c>
      <c r="AD185" s="36">
        <v>2320.8855190914924</v>
      </c>
      <c r="AE185" s="36">
        <v>2755.49340097808</v>
      </c>
      <c r="AF185" s="36">
        <v>3262.7874375900187</v>
      </c>
      <c r="AG185" s="36">
        <v>3770.0117396840678</v>
      </c>
      <c r="AH185" s="36">
        <v>4299.362428504799</v>
      </c>
      <c r="AI185" s="36">
        <v>4616.3354053106186</v>
      </c>
      <c r="AJ185" s="36">
        <v>4795.3756556672915</v>
      </c>
      <c r="AK185" s="36">
        <v>4473.1900878290235</v>
      </c>
      <c r="AL185" s="36">
        <v>3854.8454457256539</v>
      </c>
      <c r="AM185" s="36">
        <v>3428.6104678175702</v>
      </c>
      <c r="AN185" s="36">
        <v>3767.0886039790935</v>
      </c>
      <c r="AO185" s="36">
        <v>889.55419616771906</v>
      </c>
      <c r="AP185" s="36">
        <v>845.07648635933299</v>
      </c>
      <c r="AQ185" s="36">
        <v>802.82266204136602</v>
      </c>
      <c r="AR185" s="36">
        <v>762.681528939298</v>
      </c>
      <c r="AS185" s="36">
        <v>724.54745249233304</v>
      </c>
      <c r="AT185" s="12"/>
    </row>
    <row r="186" spans="1:48" ht="16" x14ac:dyDescent="0.2">
      <c r="A186" s="3" t="s">
        <v>461</v>
      </c>
      <c r="B186" s="3" t="s">
        <v>462</v>
      </c>
      <c r="C186" s="7">
        <v>1500955685.1799998</v>
      </c>
      <c r="D186" s="18" t="s">
        <v>357</v>
      </c>
      <c r="E186" s="3" t="s">
        <v>357</v>
      </c>
      <c r="F186" s="3" t="s">
        <v>358</v>
      </c>
      <c r="G186" s="4" t="s">
        <v>461</v>
      </c>
      <c r="H186" s="19" t="s">
        <v>24</v>
      </c>
      <c r="I186" s="19" t="s">
        <v>463</v>
      </c>
      <c r="J186" s="20" t="s">
        <v>4</v>
      </c>
      <c r="K186" s="21" t="s">
        <v>26</v>
      </c>
      <c r="L186" s="21">
        <v>42272</v>
      </c>
      <c r="M186" s="22">
        <v>2015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1267.1887450475456</v>
      </c>
      <c r="W186" s="36">
        <v>4045.7489807965176</v>
      </c>
      <c r="X186" s="36">
        <v>7327.0165550999391</v>
      </c>
      <c r="Y186" s="36">
        <v>8035.023127271249</v>
      </c>
      <c r="Z186" s="36">
        <v>9251.6951424230556</v>
      </c>
      <c r="AA186" s="36">
        <v>8968.0079475386356</v>
      </c>
      <c r="AB186" s="36">
        <v>9728.9869910048947</v>
      </c>
      <c r="AC186" s="36">
        <v>9352.981653594763</v>
      </c>
      <c r="AD186" s="36">
        <v>9256.3598133666364</v>
      </c>
      <c r="AE186" s="36">
        <v>9585.6131561874172</v>
      </c>
      <c r="AF186" s="36">
        <v>9923.6838666870099</v>
      </c>
      <c r="AG186" s="36">
        <v>10283.504192993785</v>
      </c>
      <c r="AH186" s="36">
        <v>10605.328091401581</v>
      </c>
      <c r="AI186" s="36">
        <v>10722.626971471016</v>
      </c>
      <c r="AJ186" s="36">
        <v>10405.28702984502</v>
      </c>
      <c r="AK186" s="36">
        <v>10281.318015354134</v>
      </c>
      <c r="AL186" s="36">
        <v>10283.876555723198</v>
      </c>
      <c r="AM186" s="36">
        <v>10951.253385549839</v>
      </c>
      <c r="AN186" s="36">
        <v>11064.615922241795</v>
      </c>
      <c r="AO186" s="36">
        <v>10230.816660458035</v>
      </c>
      <c r="AP186" s="36">
        <v>10452.234017773431</v>
      </c>
      <c r="AQ186" s="36">
        <v>17485.654883967749</v>
      </c>
      <c r="AR186" s="36">
        <v>18275.338744619999</v>
      </c>
      <c r="AS186" s="36">
        <v>19104.551516067149</v>
      </c>
      <c r="AT186" s="12"/>
    </row>
    <row r="187" spans="1:48" ht="16" x14ac:dyDescent="0.2">
      <c r="A187" s="3" t="s">
        <v>461</v>
      </c>
      <c r="B187" s="3" t="s">
        <v>462</v>
      </c>
      <c r="C187" s="7">
        <v>1500955685.1799998</v>
      </c>
      <c r="D187" s="18" t="s">
        <v>357</v>
      </c>
      <c r="E187" s="3" t="s">
        <v>357</v>
      </c>
      <c r="F187" s="3" t="s">
        <v>358</v>
      </c>
      <c r="G187" s="4" t="s">
        <v>1236</v>
      </c>
      <c r="H187" s="19" t="s">
        <v>27</v>
      </c>
      <c r="I187" s="19" t="s">
        <v>464</v>
      </c>
      <c r="J187" s="20" t="s">
        <v>4</v>
      </c>
      <c r="K187" s="21" t="s">
        <v>26</v>
      </c>
      <c r="L187" s="21">
        <v>42272</v>
      </c>
      <c r="M187" s="22">
        <v>2015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45.883333333333333</v>
      </c>
      <c r="W187" s="36">
        <v>2178.21</v>
      </c>
      <c r="X187" s="36">
        <v>4969.9711361028567</v>
      </c>
      <c r="Y187" s="36">
        <v>5192</v>
      </c>
      <c r="Z187" s="36">
        <v>5500</v>
      </c>
      <c r="AA187" s="36">
        <v>4191.0000000000009</v>
      </c>
      <c r="AB187" s="36">
        <v>3793</v>
      </c>
      <c r="AC187" s="36">
        <v>2722.9999999999995</v>
      </c>
      <c r="AD187" s="36">
        <v>2236.8642761573924</v>
      </c>
      <c r="AE187" s="36">
        <v>2049.665247060203</v>
      </c>
      <c r="AF187" s="36">
        <v>1917.0596209084247</v>
      </c>
      <c r="AG187" s="36">
        <v>1788.6215489844863</v>
      </c>
      <c r="AH187" s="36">
        <v>1690.6867919463746</v>
      </c>
      <c r="AI187" s="36">
        <v>1623.0115263113314</v>
      </c>
      <c r="AJ187" s="36">
        <v>1353.6474215898738</v>
      </c>
      <c r="AK187" s="36">
        <v>1285.627040119713</v>
      </c>
      <c r="AL187" s="36">
        <v>1242.7029955129965</v>
      </c>
      <c r="AM187" s="36">
        <v>1202.1028242786715</v>
      </c>
      <c r="AN187" s="36">
        <v>1006.0830157101097</v>
      </c>
      <c r="AO187" s="36">
        <v>678.17818643818498</v>
      </c>
      <c r="AP187" s="36">
        <v>639.59512766732951</v>
      </c>
      <c r="AQ187" s="36"/>
      <c r="AR187" s="36"/>
      <c r="AS187" s="36"/>
      <c r="AT187" s="12"/>
    </row>
    <row r="188" spans="1:48" x14ac:dyDescent="0.2">
      <c r="A188" s="3" t="s">
        <v>465</v>
      </c>
      <c r="B188" s="3" t="s">
        <v>466</v>
      </c>
      <c r="C188" s="8">
        <v>483827937.41000003</v>
      </c>
      <c r="D188" t="s">
        <v>467</v>
      </c>
      <c r="E188" t="s">
        <v>467</v>
      </c>
      <c r="F188" s="3" t="s">
        <v>468</v>
      </c>
      <c r="G188" t="s">
        <v>469</v>
      </c>
      <c r="H188" s="19" t="s">
        <v>24</v>
      </c>
      <c r="I188" s="19" t="s">
        <v>470</v>
      </c>
      <c r="J188" s="23" t="s">
        <v>41</v>
      </c>
      <c r="K188" s="19" t="s">
        <v>36</v>
      </c>
      <c r="L188" s="21">
        <v>43759</v>
      </c>
      <c r="M188" s="22">
        <v>2019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420.07610148587526</v>
      </c>
      <c r="AA188" s="36">
        <v>3863.7960519645258</v>
      </c>
      <c r="AB188" s="36">
        <v>5697.8696823701512</v>
      </c>
      <c r="AC188" s="36">
        <v>7687.4936412994566</v>
      </c>
      <c r="AD188" s="36">
        <v>8713.3754628714178</v>
      </c>
      <c r="AE188" s="36">
        <v>9231.6990871496528</v>
      </c>
      <c r="AF188" s="36">
        <v>9556.4777335604431</v>
      </c>
      <c r="AG188" s="36">
        <v>9844.8077325091253</v>
      </c>
      <c r="AH188" s="36">
        <v>10096.624285342981</v>
      </c>
      <c r="AI188" s="36">
        <v>10338.777701133844</v>
      </c>
      <c r="AJ188" s="36">
        <v>10515.930249067489</v>
      </c>
      <c r="AK188" s="36">
        <v>10680.907122711587</v>
      </c>
      <c r="AL188" s="36">
        <v>10520.859253516872</v>
      </c>
      <c r="AM188" s="36">
        <v>11221.504460276155</v>
      </c>
      <c r="AN188" s="36">
        <v>10915.292912571851</v>
      </c>
      <c r="AO188" s="36">
        <v>10943.47627542892</v>
      </c>
      <c r="AP188" s="36">
        <v>10651.505130984528</v>
      </c>
      <c r="AQ188" s="36">
        <v>10551.580744584006</v>
      </c>
      <c r="AR188" s="36">
        <v>10636.338211293954</v>
      </c>
      <c r="AS188" s="36">
        <v>7761.3408671806101</v>
      </c>
      <c r="AT188" s="13"/>
      <c r="AU188" s="10"/>
      <c r="AV188" s="10"/>
    </row>
    <row r="189" spans="1:48" x14ac:dyDescent="0.2">
      <c r="A189" s="3" t="s">
        <v>465</v>
      </c>
      <c r="B189" s="3" t="s">
        <v>466</v>
      </c>
      <c r="C189" s="8">
        <v>483827937.41000003</v>
      </c>
      <c r="D189" t="s">
        <v>467</v>
      </c>
      <c r="E189" t="s">
        <v>467</v>
      </c>
      <c r="F189" s="3" t="s">
        <v>468</v>
      </c>
      <c r="G189" t="s">
        <v>471</v>
      </c>
      <c r="H189" s="19" t="s">
        <v>27</v>
      </c>
      <c r="I189" s="19" t="s">
        <v>472</v>
      </c>
      <c r="J189" s="23" t="s">
        <v>41</v>
      </c>
      <c r="K189" s="19" t="s">
        <v>36</v>
      </c>
      <c r="L189" s="21">
        <v>43759</v>
      </c>
      <c r="M189" s="22">
        <v>2019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403.69061570365375</v>
      </c>
      <c r="AA189" s="36">
        <v>3730.5384589932655</v>
      </c>
      <c r="AB189" s="36">
        <v>4514.4979778643665</v>
      </c>
      <c r="AC189" s="36">
        <v>5217.9201125092777</v>
      </c>
      <c r="AD189" s="36">
        <v>5667.4580224309675</v>
      </c>
      <c r="AE189" s="36">
        <v>5888.9229440744448</v>
      </c>
      <c r="AF189" s="36">
        <v>5938.7924427826592</v>
      </c>
      <c r="AG189" s="36">
        <v>6021.9853266029113</v>
      </c>
      <c r="AH189" s="36">
        <v>6111.1907172604278</v>
      </c>
      <c r="AI189" s="36">
        <v>6238.5091882914858</v>
      </c>
      <c r="AJ189" s="36">
        <v>6334.4216480149444</v>
      </c>
      <c r="AK189" s="36">
        <v>6440.2928183782587</v>
      </c>
      <c r="AL189" s="36">
        <v>6349.023449330406</v>
      </c>
      <c r="AM189" s="36">
        <v>6864.3780476454021</v>
      </c>
      <c r="AN189" s="36">
        <v>6732.8721253320464</v>
      </c>
      <c r="AO189" s="36">
        <v>6762.2648157979966</v>
      </c>
      <c r="AP189" s="36">
        <v>6783.3046057333131</v>
      </c>
      <c r="AQ189" s="36">
        <v>6733.3369051672453</v>
      </c>
      <c r="AR189" s="36">
        <v>6787.4322545755749</v>
      </c>
      <c r="AS189" s="36">
        <v>4945.774472985895</v>
      </c>
      <c r="AT189" s="13"/>
      <c r="AU189" s="10"/>
      <c r="AV189" s="10"/>
    </row>
    <row r="190" spans="1:48" ht="16" x14ac:dyDescent="0.2">
      <c r="A190" s="3" t="s">
        <v>1046</v>
      </c>
      <c r="B190" t="s">
        <v>473</v>
      </c>
      <c r="C190" s="5">
        <v>314974934.93000001</v>
      </c>
      <c r="D190" s="18" t="s">
        <v>314</v>
      </c>
      <c r="E190" s="18" t="s">
        <v>314</v>
      </c>
      <c r="F190" s="3" t="s">
        <v>315</v>
      </c>
      <c r="G190" s="4" t="s">
        <v>474</v>
      </c>
      <c r="H190" s="19" t="s">
        <v>24</v>
      </c>
      <c r="I190" s="19" t="s">
        <v>1061</v>
      </c>
      <c r="J190" s="20" t="s">
        <v>4</v>
      </c>
      <c r="K190" s="21" t="s">
        <v>36</v>
      </c>
      <c r="L190" s="21">
        <v>41547</v>
      </c>
      <c r="M190" s="22">
        <v>2013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188</v>
      </c>
      <c r="V190" s="36">
        <v>629</v>
      </c>
      <c r="W190" s="36">
        <v>1104.9983917937159</v>
      </c>
      <c r="X190" s="36">
        <v>1662.4118459165863</v>
      </c>
      <c r="Y190" s="36">
        <v>2181.2319163716511</v>
      </c>
      <c r="Z190" s="36">
        <v>2825.9117736956664</v>
      </c>
      <c r="AA190" s="36">
        <v>3102.0219078752707</v>
      </c>
      <c r="AB190" s="36">
        <v>3563.8120705763545</v>
      </c>
      <c r="AC190" s="36">
        <v>4277.0735333254615</v>
      </c>
      <c r="AD190" s="36">
        <v>4549.2405088463092</v>
      </c>
      <c r="AE190" s="36">
        <v>4877.1169730104502</v>
      </c>
      <c r="AF190" s="36">
        <v>5173.1963960519661</v>
      </c>
      <c r="AG190" s="36">
        <v>5288.1704902174815</v>
      </c>
      <c r="AH190" s="36">
        <v>3452.5716447433492</v>
      </c>
      <c r="AI190" s="36">
        <v>2443.2726776516074</v>
      </c>
      <c r="AJ190" s="36">
        <v>2095.7782710884298</v>
      </c>
      <c r="AK190" s="36">
        <v>1727.9530296052224</v>
      </c>
      <c r="AL190" s="36">
        <v>1663.7497790685434</v>
      </c>
      <c r="AM190" s="36">
        <v>1457.48871848932</v>
      </c>
      <c r="AN190" s="36">
        <v>1198.78201881831</v>
      </c>
      <c r="AO190" s="36">
        <v>1173.1757714009</v>
      </c>
      <c r="AP190" s="36">
        <v>1157.6730261221599</v>
      </c>
      <c r="AQ190" s="36">
        <v>1150.3606178370399</v>
      </c>
      <c r="AR190" s="36">
        <v>1149.7149504174399</v>
      </c>
      <c r="AS190" s="36">
        <v>1154.5235071560901</v>
      </c>
      <c r="AT190" s="12"/>
    </row>
    <row r="191" spans="1:48" ht="16" x14ac:dyDescent="0.2">
      <c r="A191" s="3" t="s">
        <v>1046</v>
      </c>
      <c r="B191" t="s">
        <v>473</v>
      </c>
      <c r="C191" s="5">
        <v>314974934.93000001</v>
      </c>
      <c r="D191" s="18" t="s">
        <v>314</v>
      </c>
      <c r="E191" s="18" t="s">
        <v>314</v>
      </c>
      <c r="F191" s="3" t="s">
        <v>315</v>
      </c>
      <c r="G191" s="4" t="s">
        <v>1237</v>
      </c>
      <c r="H191" s="19" t="s">
        <v>27</v>
      </c>
      <c r="I191" s="19" t="s">
        <v>1062</v>
      </c>
      <c r="J191" s="20" t="s">
        <v>4</v>
      </c>
      <c r="K191" s="21" t="s">
        <v>36</v>
      </c>
      <c r="L191" s="21">
        <v>41547</v>
      </c>
      <c r="M191" s="22">
        <v>2013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19</v>
      </c>
      <c r="V191" s="36">
        <v>403</v>
      </c>
      <c r="W191" s="36">
        <v>656.76456789662609</v>
      </c>
      <c r="X191" s="36">
        <v>974.011471527862</v>
      </c>
      <c r="Y191" s="36">
        <v>1238.1469896834153</v>
      </c>
      <c r="Z191" s="36">
        <v>1578.9766306563845</v>
      </c>
      <c r="AA191" s="36">
        <v>1599.0195552544712</v>
      </c>
      <c r="AB191" s="36">
        <v>1567.7499999999995</v>
      </c>
      <c r="AC191" s="36">
        <v>1649.9834314556924</v>
      </c>
      <c r="AD191" s="36">
        <v>1724.2414300812677</v>
      </c>
      <c r="AE191" s="36">
        <v>1840.4965557765502</v>
      </c>
      <c r="AF191" s="36">
        <v>1952.5505402951301</v>
      </c>
      <c r="AG191" s="36">
        <v>2017.55660897229</v>
      </c>
      <c r="AH191" s="36">
        <v>496.71646351921521</v>
      </c>
      <c r="AI191" s="36">
        <v>290.92974369766245</v>
      </c>
      <c r="AJ191" s="36">
        <v>204.91902914890596</v>
      </c>
      <c r="AK191" s="36">
        <v>166.18475327676606</v>
      </c>
      <c r="AL191" s="36">
        <v>139.47234063666872</v>
      </c>
      <c r="AM191" s="36">
        <v>156.76094544918718</v>
      </c>
      <c r="AN191" s="36">
        <v>47.792748193634004</v>
      </c>
      <c r="AO191" s="36">
        <v>48.270675675570402</v>
      </c>
      <c r="AP191" s="36">
        <v>48.753382432326099</v>
      </c>
      <c r="AQ191" s="36">
        <v>49.240916256649299</v>
      </c>
      <c r="AR191" s="36">
        <v>49.733325419215795</v>
      </c>
      <c r="AS191" s="36">
        <v>50.230658673408001</v>
      </c>
      <c r="AT191" s="13"/>
      <c r="AU191" s="10"/>
      <c r="AV191" s="10"/>
    </row>
    <row r="192" spans="1:48" x14ac:dyDescent="0.2">
      <c r="A192" s="3" t="s">
        <v>475</v>
      </c>
      <c r="B192" s="3" t="s">
        <v>476</v>
      </c>
      <c r="C192" s="7">
        <v>3284873061.9000001</v>
      </c>
      <c r="D192" s="18" t="s">
        <v>477</v>
      </c>
      <c r="E192" s="3" t="s">
        <v>244</v>
      </c>
      <c r="F192" s="3" t="s">
        <v>245</v>
      </c>
      <c r="G192" s="4" t="s">
        <v>1238</v>
      </c>
      <c r="H192" s="19" t="s">
        <v>24</v>
      </c>
      <c r="I192" s="19" t="s">
        <v>478</v>
      </c>
      <c r="J192" s="23" t="s">
        <v>41</v>
      </c>
      <c r="K192" s="21" t="s">
        <v>26</v>
      </c>
      <c r="L192" s="21">
        <v>41900</v>
      </c>
      <c r="M192" s="22">
        <v>2014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10.199999999999999</v>
      </c>
      <c r="V192" s="36">
        <v>248.80076923076922</v>
      </c>
      <c r="W192" s="36">
        <v>925.51374999999996</v>
      </c>
      <c r="X192" s="36">
        <v>2029.7441176470588</v>
      </c>
      <c r="Y192" s="36">
        <v>3199.1</v>
      </c>
      <c r="Z192" s="36">
        <v>4127.854823529412</v>
      </c>
      <c r="AA192" s="36">
        <v>5068.1123529411761</v>
      </c>
      <c r="AB192" s="36">
        <v>6471.9426666666668</v>
      </c>
      <c r="AC192" s="36">
        <v>7439.6333333333332</v>
      </c>
      <c r="AD192" s="36">
        <v>7969.1051225587989</v>
      </c>
      <c r="AE192" s="36">
        <v>8049.9558503746139</v>
      </c>
      <c r="AF192" s="36">
        <v>7759.1117825001347</v>
      </c>
      <c r="AG192" s="36">
        <v>7217.3815356013265</v>
      </c>
      <c r="AH192" s="36">
        <v>5766.3326501740403</v>
      </c>
      <c r="AI192" s="36">
        <v>4361.6380510784857</v>
      </c>
      <c r="AJ192" s="36">
        <v>3138.0624117844791</v>
      </c>
      <c r="AK192" s="36">
        <v>2458.4901254482552</v>
      </c>
      <c r="AL192" s="36">
        <v>2122.037875397044</v>
      </c>
      <c r="AM192" s="36">
        <v>2190.8609106078356</v>
      </c>
      <c r="AN192" s="36">
        <v>2142.3583688768958</v>
      </c>
      <c r="AO192" s="36">
        <v>2280.6069934098209</v>
      </c>
      <c r="AP192" s="36">
        <v>2427.5841502504636</v>
      </c>
      <c r="AQ192" s="36"/>
      <c r="AR192" s="36"/>
      <c r="AS192" s="36"/>
      <c r="AT192" s="13"/>
      <c r="AU192" s="10"/>
      <c r="AV192" s="10"/>
    </row>
    <row r="193" spans="1:48" x14ac:dyDescent="0.2">
      <c r="A193" s="3" t="s">
        <v>475</v>
      </c>
      <c r="B193" s="3" t="s">
        <v>476</v>
      </c>
      <c r="C193" s="7">
        <v>3284873061.9000001</v>
      </c>
      <c r="D193" s="18" t="s">
        <v>477</v>
      </c>
      <c r="E193" s="3" t="s">
        <v>244</v>
      </c>
      <c r="F193" s="3" t="s">
        <v>245</v>
      </c>
      <c r="G193" s="4" t="s">
        <v>1239</v>
      </c>
      <c r="H193" s="19" t="s">
        <v>27</v>
      </c>
      <c r="I193" s="19" t="s">
        <v>479</v>
      </c>
      <c r="J193" s="23" t="s">
        <v>41</v>
      </c>
      <c r="K193" s="21" t="s">
        <v>26</v>
      </c>
      <c r="L193" s="21">
        <v>41900</v>
      </c>
      <c r="M193" s="22">
        <v>2014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10.199999999999999</v>
      </c>
      <c r="V193" s="36">
        <v>207.76615384615386</v>
      </c>
      <c r="W193" s="36">
        <v>737.60218750000001</v>
      </c>
      <c r="X193" s="36">
        <v>1609.8782352941178</v>
      </c>
      <c r="Y193" s="36">
        <v>2515.7750000000001</v>
      </c>
      <c r="Z193" s="36">
        <v>3155.1958823529412</v>
      </c>
      <c r="AA193" s="36">
        <v>3835.9029411764709</v>
      </c>
      <c r="AB193" s="36">
        <v>4914.3986666666669</v>
      </c>
      <c r="AC193" s="36">
        <v>5688.708333333333</v>
      </c>
      <c r="AD193" s="36">
        <v>6049.1419323348164</v>
      </c>
      <c r="AE193" s="36">
        <v>6074.843547049526</v>
      </c>
      <c r="AF193" s="36">
        <v>5778.7643359969752</v>
      </c>
      <c r="AG193" s="36">
        <v>5296.7786631218632</v>
      </c>
      <c r="AH193" s="36">
        <v>3946.2929037096892</v>
      </c>
      <c r="AI193" s="36">
        <v>2662.9340833927399</v>
      </c>
      <c r="AJ193" s="36">
        <v>1851.8992737808624</v>
      </c>
      <c r="AK193" s="36">
        <v>1450.2500698284327</v>
      </c>
      <c r="AL193" s="36">
        <v>1205.0796305426209</v>
      </c>
      <c r="AM193" s="36">
        <v>1185.2709616621971</v>
      </c>
      <c r="AN193" s="36">
        <v>1397.9097803745115</v>
      </c>
      <c r="AO193" s="36">
        <v>1486.9336877308313</v>
      </c>
      <c r="AP193" s="36">
        <v>2352.21331277528</v>
      </c>
      <c r="AQ193" s="36"/>
      <c r="AR193" s="36"/>
      <c r="AS193" s="36"/>
      <c r="AT193" s="12"/>
    </row>
    <row r="194" spans="1:48" x14ac:dyDescent="0.2">
      <c r="A194" s="3" t="s">
        <v>480</v>
      </c>
      <c r="B194" s="3" t="s">
        <v>481</v>
      </c>
      <c r="C194" s="7">
        <v>540954175.59000003</v>
      </c>
      <c r="D194" s="18" t="s">
        <v>347</v>
      </c>
      <c r="E194" s="3" t="s">
        <v>115</v>
      </c>
      <c r="F194" s="3" t="s">
        <v>115</v>
      </c>
      <c r="G194" s="4" t="s">
        <v>1240</v>
      </c>
      <c r="H194" s="19" t="s">
        <v>34</v>
      </c>
      <c r="I194" s="19" t="s">
        <v>482</v>
      </c>
      <c r="J194" s="23" t="s">
        <v>41</v>
      </c>
      <c r="K194" s="21" t="s">
        <v>36</v>
      </c>
      <c r="L194" s="21">
        <v>42359</v>
      </c>
      <c r="M194" s="22">
        <v>2015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249</v>
      </c>
      <c r="X194" s="36">
        <v>263</v>
      </c>
      <c r="Y194" s="36">
        <v>663</v>
      </c>
      <c r="Z194" s="36">
        <v>818.88750000000005</v>
      </c>
      <c r="AA194" s="36">
        <v>1094.3699999999999</v>
      </c>
      <c r="AB194" s="36">
        <v>1236.890909090909</v>
      </c>
      <c r="AC194" s="36">
        <v>1321.9724000000001</v>
      </c>
      <c r="AD194" s="36">
        <v>1440.563777458176</v>
      </c>
      <c r="AE194" s="36">
        <v>1543.4842955466522</v>
      </c>
      <c r="AF194" s="36">
        <v>1621.8825972794054</v>
      </c>
      <c r="AG194" s="36">
        <v>1489.4418317626753</v>
      </c>
      <c r="AH194" s="36">
        <v>1146.3685788097475</v>
      </c>
      <c r="AI194" s="36">
        <v>1011.387215167995</v>
      </c>
      <c r="AJ194" s="36">
        <v>699.92195051000067</v>
      </c>
      <c r="AK194" s="36">
        <v>540.37637713494769</v>
      </c>
      <c r="AL194" s="36">
        <v>425.70094147473367</v>
      </c>
      <c r="AM194" s="36">
        <v>307.55410128911001</v>
      </c>
      <c r="AN194" s="36">
        <v>228.85163785883299</v>
      </c>
      <c r="AO194" s="36"/>
      <c r="AP194" s="36"/>
      <c r="AQ194" s="36"/>
      <c r="AR194" s="36"/>
      <c r="AS194" s="36"/>
      <c r="AT194" s="12"/>
    </row>
    <row r="195" spans="1:48" x14ac:dyDescent="0.2">
      <c r="A195" s="3" t="s">
        <v>480</v>
      </c>
      <c r="B195" s="3" t="s">
        <v>481</v>
      </c>
      <c r="C195" s="7">
        <v>540954175.59000003</v>
      </c>
      <c r="D195" s="18" t="s">
        <v>347</v>
      </c>
      <c r="E195" s="3" t="s">
        <v>115</v>
      </c>
      <c r="F195" s="3" t="s">
        <v>115</v>
      </c>
      <c r="G195" s="4" t="s">
        <v>1241</v>
      </c>
      <c r="H195" s="19" t="s">
        <v>135</v>
      </c>
      <c r="I195" s="19" t="s">
        <v>483</v>
      </c>
      <c r="J195" s="23" t="s">
        <v>41</v>
      </c>
      <c r="K195" s="21" t="s">
        <v>36</v>
      </c>
      <c r="L195" s="21">
        <v>42359</v>
      </c>
      <c r="M195" s="22">
        <v>2015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236</v>
      </c>
      <c r="X195" s="36">
        <v>238</v>
      </c>
      <c r="Y195" s="36">
        <v>598</v>
      </c>
      <c r="Z195" s="36">
        <v>713.92083333333335</v>
      </c>
      <c r="AA195" s="36">
        <v>956.39166666666665</v>
      </c>
      <c r="AB195" s="36">
        <v>1055.8454545454545</v>
      </c>
      <c r="AC195" s="36">
        <v>1103.9921999999999</v>
      </c>
      <c r="AD195" s="36">
        <v>1179.5557066400834</v>
      </c>
      <c r="AE195" s="36">
        <v>1242.5971565278599</v>
      </c>
      <c r="AF195" s="36">
        <v>1297.9715698714285</v>
      </c>
      <c r="AG195" s="36">
        <v>1140.6556686107142</v>
      </c>
      <c r="AH195" s="36">
        <v>895.48597972817868</v>
      </c>
      <c r="AI195" s="36">
        <v>827.50026836376901</v>
      </c>
      <c r="AJ195" s="36">
        <v>571.73300301705717</v>
      </c>
      <c r="AK195" s="36">
        <v>432.4703971214916</v>
      </c>
      <c r="AL195" s="36">
        <v>352.2510495699637</v>
      </c>
      <c r="AM195" s="36">
        <v>255.95031531049693</v>
      </c>
      <c r="AN195" s="36">
        <v>186.75211425868778</v>
      </c>
      <c r="AO195" s="36"/>
      <c r="AP195" s="36"/>
      <c r="AQ195" s="36"/>
      <c r="AR195" s="36"/>
      <c r="AS195" s="36"/>
      <c r="AT195" s="12"/>
    </row>
    <row r="196" spans="1:48" ht="16" x14ac:dyDescent="0.2">
      <c r="A196" s="3" t="s">
        <v>480</v>
      </c>
      <c r="B196" s="3" t="s">
        <v>481</v>
      </c>
      <c r="C196" s="7">
        <v>540954175.59000003</v>
      </c>
      <c r="D196" s="18" t="s">
        <v>347</v>
      </c>
      <c r="E196" s="3" t="s">
        <v>115</v>
      </c>
      <c r="F196" s="3" t="s">
        <v>484</v>
      </c>
      <c r="G196" s="4" t="s">
        <v>480</v>
      </c>
      <c r="H196" s="19" t="s">
        <v>138</v>
      </c>
      <c r="I196" s="19" t="s">
        <v>485</v>
      </c>
      <c r="J196" s="20" t="s">
        <v>6</v>
      </c>
      <c r="K196" s="21" t="s">
        <v>36</v>
      </c>
      <c r="L196" s="21">
        <v>42359</v>
      </c>
      <c r="M196" s="22">
        <v>2015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0.35699999999999998</v>
      </c>
      <c r="Y196" s="36">
        <v>2.69</v>
      </c>
      <c r="Z196" s="36">
        <v>4.8250000000000002</v>
      </c>
      <c r="AA196" s="36">
        <v>6.1820000000000004</v>
      </c>
      <c r="AB196" s="36">
        <v>6.8040000000000003</v>
      </c>
      <c r="AC196" s="36">
        <v>8.4</v>
      </c>
      <c r="AD196" s="36">
        <v>10.423999999999999</v>
      </c>
      <c r="AE196" s="36">
        <v>12.598800000000001</v>
      </c>
      <c r="AF196" s="36">
        <v>14.21368</v>
      </c>
      <c r="AG196" s="36">
        <v>15.640048</v>
      </c>
      <c r="AH196" s="36">
        <v>14.1580336</v>
      </c>
      <c r="AI196" s="36">
        <v>5.2080336000000003</v>
      </c>
      <c r="AJ196" s="36">
        <v>3.64562352</v>
      </c>
      <c r="AK196" s="36">
        <v>2.5519364640000002</v>
      </c>
      <c r="AL196" s="36">
        <v>1.7863555248</v>
      </c>
      <c r="AM196" s="36">
        <v>1.2504488673599998</v>
      </c>
      <c r="AN196" s="36">
        <v>0</v>
      </c>
      <c r="AO196" s="36"/>
      <c r="AP196" s="36"/>
      <c r="AQ196" s="36"/>
      <c r="AR196" s="36"/>
      <c r="AS196" s="36"/>
      <c r="AT196" s="12"/>
    </row>
    <row r="197" spans="1:48" x14ac:dyDescent="0.2">
      <c r="A197" s="3" t="s">
        <v>486</v>
      </c>
      <c r="B197" s="3" t="s">
        <v>487</v>
      </c>
      <c r="C197" s="7">
        <v>570959838.51999998</v>
      </c>
      <c r="D197" s="18" t="s">
        <v>203</v>
      </c>
      <c r="E197" s="3" t="s">
        <v>203</v>
      </c>
      <c r="F197" s="3" t="s">
        <v>204</v>
      </c>
      <c r="G197" s="4" t="s">
        <v>488</v>
      </c>
      <c r="H197" s="19" t="s">
        <v>24</v>
      </c>
      <c r="I197" s="19" t="s">
        <v>489</v>
      </c>
      <c r="J197" s="23" t="s">
        <v>41</v>
      </c>
      <c r="K197" s="21" t="s">
        <v>36</v>
      </c>
      <c r="L197" s="21">
        <v>42471</v>
      </c>
      <c r="M197" s="22">
        <v>2016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22.685714285714287</v>
      </c>
      <c r="X197" s="36">
        <v>124</v>
      </c>
      <c r="Y197" s="36">
        <v>320.11111111111109</v>
      </c>
      <c r="Z197" s="36">
        <v>792</v>
      </c>
      <c r="AA197" s="36">
        <v>1337</v>
      </c>
      <c r="AB197" s="36">
        <v>1818.2777777777778</v>
      </c>
      <c r="AC197" s="36">
        <v>2009</v>
      </c>
      <c r="AD197" s="36">
        <v>2186.8723648077694</v>
      </c>
      <c r="AE197" s="36">
        <v>2427.5354567270601</v>
      </c>
      <c r="AF197" s="36">
        <v>2657.7515573142805</v>
      </c>
      <c r="AG197" s="36">
        <v>2866.4821504553652</v>
      </c>
      <c r="AH197" s="36">
        <v>3041.3884364185392</v>
      </c>
      <c r="AI197" s="36">
        <v>3148.6579687417207</v>
      </c>
      <c r="AJ197" s="36">
        <v>3242.8524412148499</v>
      </c>
      <c r="AK197" s="36">
        <v>3271.8678292386544</v>
      </c>
      <c r="AL197" s="36">
        <v>2416.0638326755297</v>
      </c>
      <c r="AM197" s="36">
        <v>2132.4055359006834</v>
      </c>
      <c r="AN197" s="36">
        <v>1266.4138632669719</v>
      </c>
      <c r="AO197" s="36">
        <v>1746.7754995705045</v>
      </c>
      <c r="AP197" s="36">
        <v>343.07025746661702</v>
      </c>
      <c r="AQ197" s="36"/>
      <c r="AR197" s="36"/>
      <c r="AS197" s="36"/>
      <c r="AT197" s="12"/>
    </row>
    <row r="198" spans="1:48" x14ac:dyDescent="0.2">
      <c r="A198" s="3" t="s">
        <v>486</v>
      </c>
      <c r="B198" s="3" t="s">
        <v>487</v>
      </c>
      <c r="C198" s="7">
        <v>570959838.51999998</v>
      </c>
      <c r="D198" s="18" t="s">
        <v>203</v>
      </c>
      <c r="E198" s="3" t="s">
        <v>203</v>
      </c>
      <c r="F198" s="3" t="s">
        <v>204</v>
      </c>
      <c r="G198" s="4" t="s">
        <v>1242</v>
      </c>
      <c r="H198" s="19" t="s">
        <v>27</v>
      </c>
      <c r="I198" s="19" t="s">
        <v>490</v>
      </c>
      <c r="J198" s="23" t="s">
        <v>41</v>
      </c>
      <c r="K198" s="21" t="s">
        <v>36</v>
      </c>
      <c r="L198" s="21">
        <v>42471</v>
      </c>
      <c r="M198" s="22">
        <v>2016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18.5</v>
      </c>
      <c r="X198" s="36">
        <v>87.833333333333329</v>
      </c>
      <c r="Y198" s="36">
        <v>227.66666666666666</v>
      </c>
      <c r="Z198" s="36">
        <v>521</v>
      </c>
      <c r="AA198" s="36">
        <v>804</v>
      </c>
      <c r="AB198" s="36">
        <v>933.38888888888891</v>
      </c>
      <c r="AC198" s="36">
        <v>1009</v>
      </c>
      <c r="AD198" s="36">
        <v>1093.2794660051807</v>
      </c>
      <c r="AE198" s="36">
        <v>1216.8307225240064</v>
      </c>
      <c r="AF198" s="36">
        <v>1331.6468808895486</v>
      </c>
      <c r="AG198" s="36">
        <v>1438.3889769199607</v>
      </c>
      <c r="AH198" s="36">
        <v>1510.5722995841054</v>
      </c>
      <c r="AI198" s="36">
        <v>1569.1295494962242</v>
      </c>
      <c r="AJ198" s="36">
        <v>1626.6644500578752</v>
      </c>
      <c r="AK198" s="36">
        <v>1630.5189839544521</v>
      </c>
      <c r="AL198" s="36">
        <v>1121.2447127332987</v>
      </c>
      <c r="AM198" s="36">
        <v>978.39923990071634</v>
      </c>
      <c r="AN198" s="36">
        <v>531.66704604963809</v>
      </c>
      <c r="AO198" s="36">
        <v>727.87543670731588</v>
      </c>
      <c r="AP198" s="36">
        <v>4.9243879300000001E-2</v>
      </c>
      <c r="AQ198" s="36"/>
      <c r="AR198" s="36"/>
      <c r="AS198" s="36"/>
      <c r="AT198" s="12"/>
    </row>
    <row r="199" spans="1:48" x14ac:dyDescent="0.2">
      <c r="A199" s="3" t="s">
        <v>491</v>
      </c>
      <c r="B199" s="3" t="s">
        <v>492</v>
      </c>
      <c r="C199" s="7">
        <v>286188072.97000003</v>
      </c>
      <c r="D199" s="18" t="s">
        <v>477</v>
      </c>
      <c r="E199" s="3" t="s">
        <v>244</v>
      </c>
      <c r="F199" s="3" t="s">
        <v>245</v>
      </c>
      <c r="G199" t="s">
        <v>1243</v>
      </c>
      <c r="H199" s="19" t="s">
        <v>24</v>
      </c>
      <c r="I199" s="19" t="s">
        <v>493</v>
      </c>
      <c r="J199" s="23" t="s">
        <v>41</v>
      </c>
      <c r="K199" s="21" t="s">
        <v>36</v>
      </c>
      <c r="L199" s="21">
        <v>43006</v>
      </c>
      <c r="M199" s="22">
        <v>2017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21</v>
      </c>
      <c r="Y199" s="36">
        <v>254.98333333333335</v>
      </c>
      <c r="Z199" s="36">
        <v>579.62505882352934</v>
      </c>
      <c r="AA199" s="36">
        <v>912.04352941176478</v>
      </c>
      <c r="AB199" s="36">
        <v>1349.8733333333332</v>
      </c>
      <c r="AC199" s="36">
        <v>2483.5500000000002</v>
      </c>
      <c r="AD199" s="36">
        <v>3623.9827721295487</v>
      </c>
      <c r="AE199" s="36">
        <v>4517.9390471244169</v>
      </c>
      <c r="AF199" s="36">
        <v>5416.8904051231966</v>
      </c>
      <c r="AG199" s="36">
        <v>6315.2163727784909</v>
      </c>
      <c r="AH199" s="36">
        <v>7071.7541483067507</v>
      </c>
      <c r="AI199" s="36">
        <v>7690.5006991746759</v>
      </c>
      <c r="AJ199" s="36">
        <v>8214.9597847690293</v>
      </c>
      <c r="AK199" s="36">
        <v>8053.4998260378206</v>
      </c>
      <c r="AL199" s="36">
        <v>7599.0534820160219</v>
      </c>
      <c r="AM199" s="36">
        <v>5970.5340515737371</v>
      </c>
      <c r="AN199" s="36">
        <v>3795.3862226971542</v>
      </c>
      <c r="AO199" s="36">
        <v>2722.3836867915502</v>
      </c>
      <c r="AP199" s="36">
        <v>4388.6825008668302</v>
      </c>
      <c r="AQ199" s="36"/>
      <c r="AR199" s="36"/>
      <c r="AS199" s="36"/>
      <c r="AT199" s="12"/>
    </row>
    <row r="200" spans="1:48" x14ac:dyDescent="0.2">
      <c r="A200" s="3" t="s">
        <v>491</v>
      </c>
      <c r="B200" s="3" t="s">
        <v>492</v>
      </c>
      <c r="C200" s="7">
        <v>286188072.97000003</v>
      </c>
      <c r="D200" s="18" t="s">
        <v>477</v>
      </c>
      <c r="E200" s="3" t="s">
        <v>244</v>
      </c>
      <c r="F200" s="3" t="s">
        <v>245</v>
      </c>
      <c r="G200" t="s">
        <v>1244</v>
      </c>
      <c r="H200" s="19" t="s">
        <v>27</v>
      </c>
      <c r="I200" s="19" t="s">
        <v>494</v>
      </c>
      <c r="J200" s="23" t="s">
        <v>41</v>
      </c>
      <c r="K200" s="21" t="s">
        <v>36</v>
      </c>
      <c r="L200" s="21">
        <v>43006</v>
      </c>
      <c r="M200" s="22">
        <v>2017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21</v>
      </c>
      <c r="Y200" s="36">
        <v>248.42500000000001</v>
      </c>
      <c r="Z200" s="36">
        <v>454.72405882352945</v>
      </c>
      <c r="AA200" s="36">
        <v>618.20705882352934</v>
      </c>
      <c r="AB200" s="36">
        <v>834.9</v>
      </c>
      <c r="AC200" s="36">
        <v>1653.25</v>
      </c>
      <c r="AD200" s="36">
        <v>2458.5993769046358</v>
      </c>
      <c r="AE200" s="36">
        <v>3065.6369612204544</v>
      </c>
      <c r="AF200" s="36">
        <v>3665.5283437939756</v>
      </c>
      <c r="AG200" s="36">
        <v>4294.1838071355887</v>
      </c>
      <c r="AH200" s="36">
        <v>4815.3307219216649</v>
      </c>
      <c r="AI200" s="36">
        <v>5245.4881238306962</v>
      </c>
      <c r="AJ200" s="36">
        <v>5640.5470116987599</v>
      </c>
      <c r="AK200" s="36">
        <v>5646.3026805599793</v>
      </c>
      <c r="AL200" s="36">
        <v>5245.1975096403139</v>
      </c>
      <c r="AM200" s="36">
        <v>4012.6501227974636</v>
      </c>
      <c r="AN200" s="36">
        <v>2304.3164417440512</v>
      </c>
      <c r="AO200" s="36">
        <v>1849.0997085894305</v>
      </c>
      <c r="AP200" s="36">
        <v>2439.4833290488068</v>
      </c>
      <c r="AQ200" s="36"/>
      <c r="AR200" s="36"/>
      <c r="AS200" s="36"/>
      <c r="AT200" s="12"/>
    </row>
    <row r="201" spans="1:48" ht="16" x14ac:dyDescent="0.2">
      <c r="A201" s="3" t="s">
        <v>495</v>
      </c>
      <c r="B201" s="3" t="s">
        <v>496</v>
      </c>
      <c r="C201" s="7">
        <v>1895291573.55</v>
      </c>
      <c r="D201" s="18" t="s">
        <v>357</v>
      </c>
      <c r="E201" s="3" t="s">
        <v>357</v>
      </c>
      <c r="F201" s="3" t="s">
        <v>358</v>
      </c>
      <c r="G201" s="4" t="s">
        <v>495</v>
      </c>
      <c r="H201" s="19" t="s">
        <v>24</v>
      </c>
      <c r="I201" s="19" t="s">
        <v>497</v>
      </c>
      <c r="J201" s="20" t="s">
        <v>4</v>
      </c>
      <c r="K201" s="21" t="s">
        <v>36</v>
      </c>
      <c r="L201" s="21">
        <v>40203</v>
      </c>
      <c r="M201" s="22">
        <v>2010</v>
      </c>
      <c r="N201" s="36">
        <v>0</v>
      </c>
      <c r="O201" s="36">
        <v>0</v>
      </c>
      <c r="P201" s="36">
        <v>0</v>
      </c>
      <c r="Q201" s="36">
        <v>2317</v>
      </c>
      <c r="R201" s="36">
        <v>5991</v>
      </c>
      <c r="S201" s="36">
        <v>9495</v>
      </c>
      <c r="T201" s="36">
        <v>11633</v>
      </c>
      <c r="U201" s="36">
        <v>13426</v>
      </c>
      <c r="V201" s="36">
        <v>17788.569629578575</v>
      </c>
      <c r="W201" s="36">
        <v>19842.143605357876</v>
      </c>
      <c r="X201" s="36">
        <v>23172.994900555284</v>
      </c>
      <c r="Y201" s="36">
        <v>24333.019655162439</v>
      </c>
      <c r="Z201" s="36">
        <v>21933.999962366939</v>
      </c>
      <c r="AA201" s="36">
        <v>18746.994370358003</v>
      </c>
      <c r="AB201" s="36">
        <v>15053.982509578322</v>
      </c>
      <c r="AC201" s="36">
        <v>12322.026173636836</v>
      </c>
      <c r="AD201" s="36">
        <v>9132.522004863964</v>
      </c>
      <c r="AE201" s="36">
        <v>6797.7005938419106</v>
      </c>
      <c r="AF201" s="36">
        <v>5323.1839531682072</v>
      </c>
      <c r="AG201" s="36">
        <v>4465.9089641521859</v>
      </c>
      <c r="AH201" s="36">
        <v>3962.619433000551</v>
      </c>
      <c r="AI201" s="36">
        <v>3616.4077886475211</v>
      </c>
      <c r="AJ201" s="36">
        <v>3249.8343543595061</v>
      </c>
      <c r="AK201" s="36">
        <v>3021.8750260243487</v>
      </c>
      <c r="AL201" s="36">
        <v>2972.3396696067048</v>
      </c>
      <c r="AM201" s="36">
        <v>3025.8080367004486</v>
      </c>
      <c r="AN201" s="36">
        <v>3535.9776581223769</v>
      </c>
      <c r="AO201" s="36">
        <v>4349.9516840395099</v>
      </c>
      <c r="AP201" s="36">
        <v>4450.5086237861296</v>
      </c>
      <c r="AQ201" s="36">
        <v>8134.5285362873701</v>
      </c>
      <c r="AR201" s="36">
        <v>8556.594007640615</v>
      </c>
      <c r="AS201" s="36">
        <v>9009.1783709947485</v>
      </c>
      <c r="AT201" s="12"/>
    </row>
    <row r="202" spans="1:48" ht="16" x14ac:dyDescent="0.2">
      <c r="A202" s="3" t="s">
        <v>495</v>
      </c>
      <c r="B202" s="3" t="s">
        <v>496</v>
      </c>
      <c r="C202" s="7">
        <v>1895291573.55</v>
      </c>
      <c r="D202" s="18" t="s">
        <v>357</v>
      </c>
      <c r="E202" s="3" t="s">
        <v>357</v>
      </c>
      <c r="F202" s="3" t="s">
        <v>358</v>
      </c>
      <c r="G202" s="4" t="s">
        <v>1245</v>
      </c>
      <c r="H202" s="19" t="s">
        <v>27</v>
      </c>
      <c r="I202" s="19" t="s">
        <v>498</v>
      </c>
      <c r="J202" s="20" t="s">
        <v>4</v>
      </c>
      <c r="K202" s="21" t="s">
        <v>36</v>
      </c>
      <c r="L202" s="21">
        <v>40203</v>
      </c>
      <c r="M202" s="22">
        <v>2010</v>
      </c>
      <c r="N202" s="36">
        <v>0</v>
      </c>
      <c r="O202" s="36">
        <v>0</v>
      </c>
      <c r="P202" s="36">
        <v>0</v>
      </c>
      <c r="Q202" s="36">
        <v>1457</v>
      </c>
      <c r="R202" s="36">
        <v>3716</v>
      </c>
      <c r="S202" s="36">
        <v>5930</v>
      </c>
      <c r="T202" s="36">
        <v>7537</v>
      </c>
      <c r="U202" s="36">
        <v>9046</v>
      </c>
      <c r="V202" s="36">
        <v>12614.451725480076</v>
      </c>
      <c r="W202" s="36">
        <v>14180.15798272002</v>
      </c>
      <c r="X202" s="36">
        <v>16928.957627830845</v>
      </c>
      <c r="Y202" s="36">
        <v>17560.976453745137</v>
      </c>
      <c r="Z202" s="36">
        <v>14216.994651865854</v>
      </c>
      <c r="AA202" s="36">
        <v>11292.001940175371</v>
      </c>
      <c r="AB202" s="36">
        <v>8030.9902896088743</v>
      </c>
      <c r="AC202" s="36">
        <v>6405.9548931696736</v>
      </c>
      <c r="AD202" s="36">
        <v>4368.4783613117661</v>
      </c>
      <c r="AE202" s="36">
        <v>2390.3042632015085</v>
      </c>
      <c r="AF202" s="36">
        <v>1437.0780552573533</v>
      </c>
      <c r="AG202" s="36">
        <v>1110.7634170788369</v>
      </c>
      <c r="AH202" s="36">
        <v>946.14526157596572</v>
      </c>
      <c r="AI202" s="36">
        <v>898.14035498416524</v>
      </c>
      <c r="AJ202" s="36">
        <v>729.30131408507566</v>
      </c>
      <c r="AK202" s="36">
        <v>672.82134064653064</v>
      </c>
      <c r="AL202" s="36">
        <v>638.63378954290101</v>
      </c>
      <c r="AM202" s="36">
        <v>626.30885415400621</v>
      </c>
      <c r="AN202" s="36">
        <v>774.81709065225857</v>
      </c>
      <c r="AO202" s="36">
        <v>968.08821461728144</v>
      </c>
      <c r="AP202" s="36">
        <v>1024.7279237326259</v>
      </c>
      <c r="AQ202" s="36">
        <v>2792.4125271312701</v>
      </c>
      <c r="AR202" s="36">
        <v>3126.59994152013</v>
      </c>
      <c r="AS202" s="36">
        <v>3500.7818863914399</v>
      </c>
      <c r="AT202" s="13"/>
      <c r="AU202" s="10"/>
      <c r="AV202" s="10"/>
    </row>
    <row r="203" spans="1:48" x14ac:dyDescent="0.2">
      <c r="A203" s="3" t="s">
        <v>499</v>
      </c>
      <c r="B203" t="s">
        <v>500</v>
      </c>
      <c r="C203" s="5">
        <v>709365914.73000002</v>
      </c>
      <c r="D203" s="18" t="s">
        <v>501</v>
      </c>
      <c r="E203" s="18" t="s">
        <v>96</v>
      </c>
      <c r="F203" s="3" t="s">
        <v>97</v>
      </c>
      <c r="G203" s="4" t="s">
        <v>502</v>
      </c>
      <c r="H203" s="19" t="s">
        <v>24</v>
      </c>
      <c r="I203" s="19" t="s">
        <v>503</v>
      </c>
      <c r="J203" s="23" t="s">
        <v>2</v>
      </c>
      <c r="K203" s="21" t="s">
        <v>36</v>
      </c>
      <c r="L203" s="21">
        <v>39749</v>
      </c>
      <c r="M203" s="22">
        <v>2008</v>
      </c>
      <c r="N203" s="36">
        <v>0</v>
      </c>
      <c r="O203" s="36">
        <v>2</v>
      </c>
      <c r="P203" s="36">
        <v>46</v>
      </c>
      <c r="Q203" s="36">
        <v>133</v>
      </c>
      <c r="R203" s="36">
        <v>218</v>
      </c>
      <c r="S203" s="36">
        <v>334</v>
      </c>
      <c r="T203" s="36">
        <v>411</v>
      </c>
      <c r="U203" s="36">
        <v>471</v>
      </c>
      <c r="V203" s="36">
        <v>679</v>
      </c>
      <c r="W203" s="36">
        <v>821.33333333333337</v>
      </c>
      <c r="X203" s="36">
        <v>976</v>
      </c>
      <c r="Y203" s="36">
        <v>1098.4916666666668</v>
      </c>
      <c r="Z203" s="36">
        <v>1322.5384615384614</v>
      </c>
      <c r="AA203" s="36">
        <v>1450.3692307692309</v>
      </c>
      <c r="AB203" s="36">
        <v>1548.25</v>
      </c>
      <c r="AC203" s="36">
        <v>1040.8118694661518</v>
      </c>
      <c r="AD203" s="36">
        <v>582.34303573141847</v>
      </c>
      <c r="AE203" s="36">
        <v>460.35245702396213</v>
      </c>
      <c r="AF203" s="36">
        <v>385.55099188711284</v>
      </c>
      <c r="AG203" s="36">
        <v>330.22730714022333</v>
      </c>
      <c r="AH203" s="36">
        <v>304.49055085618465</v>
      </c>
      <c r="AI203" s="36">
        <v>274.7698243841204</v>
      </c>
      <c r="AJ203" s="36">
        <v>248.87393983315778</v>
      </c>
      <c r="AK203" s="36">
        <v>230.52820926711644</v>
      </c>
      <c r="AL203" s="36">
        <v>203.61142327589999</v>
      </c>
      <c r="AM203" s="36">
        <v>205.00451034350266</v>
      </c>
      <c r="AN203" s="36">
        <v>192.50288666375701</v>
      </c>
      <c r="AO203" s="36">
        <v>223.25548466113901</v>
      </c>
      <c r="AP203" s="36">
        <v>212.092710428082</v>
      </c>
      <c r="AQ203" s="36"/>
      <c r="AR203" s="36"/>
      <c r="AS203" s="36"/>
      <c r="AT203" s="13"/>
      <c r="AU203" s="10"/>
      <c r="AV203" s="10"/>
    </row>
    <row r="204" spans="1:48" x14ac:dyDescent="0.2">
      <c r="A204" s="3" t="s">
        <v>499</v>
      </c>
      <c r="B204" t="s">
        <v>500</v>
      </c>
      <c r="C204" s="5">
        <v>709365914.73000002</v>
      </c>
      <c r="D204" s="18" t="s">
        <v>501</v>
      </c>
      <c r="E204" s="18" t="s">
        <v>96</v>
      </c>
      <c r="F204" s="3" t="s">
        <v>97</v>
      </c>
      <c r="G204" s="4" t="s">
        <v>1246</v>
      </c>
      <c r="H204" s="19" t="s">
        <v>27</v>
      </c>
      <c r="I204" s="19" t="s">
        <v>504</v>
      </c>
      <c r="J204" s="23" t="s">
        <v>2</v>
      </c>
      <c r="K204" s="21" t="s">
        <v>36</v>
      </c>
      <c r="L204" s="21">
        <v>39749</v>
      </c>
      <c r="M204" s="22">
        <v>2008</v>
      </c>
      <c r="N204" s="36">
        <v>0</v>
      </c>
      <c r="O204" s="36">
        <v>0</v>
      </c>
      <c r="P204" s="36">
        <v>30</v>
      </c>
      <c r="Q204" s="36">
        <v>96</v>
      </c>
      <c r="R204" s="36">
        <v>158</v>
      </c>
      <c r="S204" s="36">
        <v>251</v>
      </c>
      <c r="T204" s="36">
        <v>314</v>
      </c>
      <c r="U204" s="36">
        <v>334</v>
      </c>
      <c r="V204" s="36">
        <v>513</v>
      </c>
      <c r="W204" s="36">
        <v>622.95833333333337</v>
      </c>
      <c r="X204" s="36">
        <v>746</v>
      </c>
      <c r="Y204" s="36">
        <v>822.14166666666665</v>
      </c>
      <c r="Z204" s="36">
        <v>1001</v>
      </c>
      <c r="AA204" s="36">
        <v>1072.0615384615385</v>
      </c>
      <c r="AB204" s="36">
        <v>1130.0166666666667</v>
      </c>
      <c r="AC204" s="36">
        <v>638.9154781385796</v>
      </c>
      <c r="AD204" s="36">
        <v>255.00935669763413</v>
      </c>
      <c r="AE204" s="36">
        <v>189.49331847714637</v>
      </c>
      <c r="AF204" s="36">
        <v>156.72309296287503</v>
      </c>
      <c r="AG204" s="36">
        <v>137.26096505216063</v>
      </c>
      <c r="AH204" s="36">
        <v>121.82881769659009</v>
      </c>
      <c r="AI204" s="36">
        <v>108.42932983826317</v>
      </c>
      <c r="AJ204" s="36">
        <v>100.83954816866412</v>
      </c>
      <c r="AK204" s="36">
        <v>91.970770059655862</v>
      </c>
      <c r="AL204" s="36">
        <v>70.675582796241883</v>
      </c>
      <c r="AM204" s="36">
        <v>81.416456155890899</v>
      </c>
      <c r="AN204" s="36">
        <v>99.877480681583009</v>
      </c>
      <c r="AO204" s="36">
        <v>142.26721329500799</v>
      </c>
      <c r="AP204" s="36">
        <v>135.15385263025701</v>
      </c>
      <c r="AQ204" s="36"/>
      <c r="AR204" s="36"/>
      <c r="AS204" s="36"/>
      <c r="AT204" s="12"/>
    </row>
    <row r="205" spans="1:48" x14ac:dyDescent="0.2">
      <c r="A205" s="3" t="s">
        <v>505</v>
      </c>
      <c r="B205" s="3" t="s">
        <v>506</v>
      </c>
      <c r="C205" s="7">
        <v>487495093.42000002</v>
      </c>
      <c r="D205" s="18" t="s">
        <v>280</v>
      </c>
      <c r="E205" s="3" t="s">
        <v>203</v>
      </c>
      <c r="F205" s="3" t="s">
        <v>204</v>
      </c>
      <c r="G205" s="4" t="s">
        <v>1247</v>
      </c>
      <c r="H205" s="19" t="s">
        <v>27</v>
      </c>
      <c r="I205" s="19" t="s">
        <v>507</v>
      </c>
      <c r="J205" s="23" t="s">
        <v>41</v>
      </c>
      <c r="K205" s="21" t="s">
        <v>36</v>
      </c>
      <c r="L205" s="21">
        <v>42264</v>
      </c>
      <c r="M205" s="22">
        <v>2015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94.257142857142853</v>
      </c>
      <c r="X205" s="36">
        <v>287.76</v>
      </c>
      <c r="Y205" s="36">
        <v>487.07272727272726</v>
      </c>
      <c r="Z205" s="36">
        <v>866.19166666666672</v>
      </c>
      <c r="AA205" s="36">
        <v>951</v>
      </c>
      <c r="AB205" s="36">
        <v>1727.9713784021071</v>
      </c>
      <c r="AC205" s="36">
        <v>2037.1538461538462</v>
      </c>
      <c r="AD205" s="36">
        <v>2486.5220377625305</v>
      </c>
      <c r="AE205" s="36">
        <v>3006.8842291577294</v>
      </c>
      <c r="AF205" s="36">
        <v>3478.1744506496448</v>
      </c>
      <c r="AG205" s="36">
        <v>3802.4228281298283</v>
      </c>
      <c r="AH205" s="36">
        <v>4063.5885592527502</v>
      </c>
      <c r="AI205" s="36">
        <v>4253.909380717786</v>
      </c>
      <c r="AJ205" s="36">
        <v>3052.0404448603936</v>
      </c>
      <c r="AK205" s="36">
        <v>1022.375129738996</v>
      </c>
      <c r="AL205" s="36">
        <v>394.47145941984888</v>
      </c>
      <c r="AM205" s="36">
        <v>210.31761211998221</v>
      </c>
      <c r="AN205" s="36">
        <v>84.421394975137673</v>
      </c>
      <c r="AO205" s="36">
        <v>46.630141616953154</v>
      </c>
      <c r="AP205" s="36">
        <v>4.2349229999999998E-3</v>
      </c>
      <c r="AQ205" s="36">
        <v>0</v>
      </c>
      <c r="AR205" s="36">
        <v>0</v>
      </c>
      <c r="AS205" s="36">
        <v>0</v>
      </c>
      <c r="AT205" s="12"/>
    </row>
    <row r="206" spans="1:48" x14ac:dyDescent="0.2">
      <c r="A206" s="3" t="s">
        <v>505</v>
      </c>
      <c r="B206" s="3" t="s">
        <v>506</v>
      </c>
      <c r="C206" s="7">
        <v>487495093.42000002</v>
      </c>
      <c r="D206" s="18" t="s">
        <v>280</v>
      </c>
      <c r="E206" s="3" t="s">
        <v>1248</v>
      </c>
      <c r="F206" s="3" t="s">
        <v>1249</v>
      </c>
      <c r="G206" s="4" t="s">
        <v>1250</v>
      </c>
      <c r="H206" s="19" t="s">
        <v>123</v>
      </c>
      <c r="I206" s="19" t="s">
        <v>508</v>
      </c>
      <c r="J206" s="23" t="s">
        <v>1251</v>
      </c>
      <c r="K206" s="21" t="s">
        <v>36</v>
      </c>
      <c r="L206" s="21">
        <v>42264</v>
      </c>
      <c r="M206" s="22">
        <v>2015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25127</v>
      </c>
      <c r="Z206" s="36">
        <v>57686</v>
      </c>
      <c r="AA206" s="36">
        <v>90798</v>
      </c>
      <c r="AB206" s="36">
        <v>106581</v>
      </c>
      <c r="AC206" s="36">
        <v>148824.86581715499</v>
      </c>
      <c r="AD206" s="36">
        <v>208267.81181095901</v>
      </c>
      <c r="AE206" s="36">
        <v>254500.09543729099</v>
      </c>
      <c r="AF206" s="36">
        <v>304249.44489599997</v>
      </c>
      <c r="AG206" s="36">
        <v>345039.64969124598</v>
      </c>
      <c r="AH206" s="36">
        <v>372705.01618017902</v>
      </c>
      <c r="AI206" s="36">
        <v>393454.892373977</v>
      </c>
      <c r="AJ206" s="36">
        <v>284736.97318554297</v>
      </c>
      <c r="AK206" s="36">
        <v>94544.902448227804</v>
      </c>
      <c r="AL206" s="36">
        <v>46142.757153918399</v>
      </c>
      <c r="AM206" s="36">
        <v>34902.427890483901</v>
      </c>
      <c r="AN206" s="36">
        <v>0</v>
      </c>
      <c r="AO206" s="36">
        <v>0</v>
      </c>
      <c r="AP206" s="36">
        <v>0</v>
      </c>
      <c r="AQ206" s="36"/>
      <c r="AR206" s="36"/>
      <c r="AS206" s="36"/>
      <c r="AT206" s="12"/>
    </row>
    <row r="207" spans="1:48" x14ac:dyDescent="0.2">
      <c r="A207" s="3" t="s">
        <v>1047</v>
      </c>
      <c r="B207" s="3" t="s">
        <v>509</v>
      </c>
      <c r="C207" s="7">
        <v>452902445.03999996</v>
      </c>
      <c r="D207" s="18" t="s">
        <v>197</v>
      </c>
      <c r="E207" s="3" t="s">
        <v>197</v>
      </c>
      <c r="F207" s="3" t="s">
        <v>137</v>
      </c>
      <c r="G207" s="4" t="s">
        <v>510</v>
      </c>
      <c r="H207" s="19" t="s">
        <v>24</v>
      </c>
      <c r="I207" s="19" t="s">
        <v>1063</v>
      </c>
      <c r="J207" s="23" t="s">
        <v>41</v>
      </c>
      <c r="K207" s="21" t="s">
        <v>36</v>
      </c>
      <c r="L207" s="21">
        <v>43588</v>
      </c>
      <c r="M207" s="22">
        <v>2019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472.88333333333333</v>
      </c>
      <c r="AA207" s="36">
        <v>1287.9262074352728</v>
      </c>
      <c r="AB207" s="36">
        <v>2013.7857142857144</v>
      </c>
      <c r="AC207" s="36">
        <v>2446.7181818181821</v>
      </c>
      <c r="AD207" s="36">
        <v>2968.8217757433372</v>
      </c>
      <c r="AE207" s="36">
        <v>3429.8766127837753</v>
      </c>
      <c r="AF207" s="36">
        <v>3741.8882083461008</v>
      </c>
      <c r="AG207" s="36">
        <v>3486.7832378012854</v>
      </c>
      <c r="AH207" s="36">
        <v>3232.6659630636527</v>
      </c>
      <c r="AI207" s="36">
        <v>2677.2266127040925</v>
      </c>
      <c r="AJ207" s="36">
        <v>1580.9698760826595</v>
      </c>
      <c r="AK207" s="36">
        <v>1029.1072664086837</v>
      </c>
      <c r="AL207" s="36">
        <v>841.65708203371412</v>
      </c>
      <c r="AM207" s="36">
        <v>718.88516025512263</v>
      </c>
      <c r="AN207" s="36">
        <v>767.44131852081603</v>
      </c>
      <c r="AO207" s="36">
        <v>929.25447448739965</v>
      </c>
      <c r="AP207" s="36">
        <v>852.08820417642698</v>
      </c>
      <c r="AQ207" s="36"/>
      <c r="AR207" s="36"/>
      <c r="AS207" s="36"/>
      <c r="AT207" s="12"/>
    </row>
    <row r="208" spans="1:48" x14ac:dyDescent="0.2">
      <c r="A208" s="3" t="s">
        <v>1047</v>
      </c>
      <c r="B208" s="3" t="s">
        <v>509</v>
      </c>
      <c r="C208" s="7">
        <v>452902445.03999996</v>
      </c>
      <c r="D208" s="18" t="s">
        <v>197</v>
      </c>
      <c r="E208" s="3" t="s">
        <v>197</v>
      </c>
      <c r="F208" s="3" t="s">
        <v>137</v>
      </c>
      <c r="G208" s="4" t="s">
        <v>1252</v>
      </c>
      <c r="H208" s="19" t="s">
        <v>27</v>
      </c>
      <c r="I208" s="19" t="s">
        <v>1064</v>
      </c>
      <c r="J208" s="23" t="s">
        <v>41</v>
      </c>
      <c r="K208" s="21" t="s">
        <v>36</v>
      </c>
      <c r="L208" s="21">
        <v>43588</v>
      </c>
      <c r="M208" s="22">
        <v>2019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191</v>
      </c>
      <c r="AA208" s="36">
        <v>613.01909090909089</v>
      </c>
      <c r="AB208" s="36">
        <v>909.15714285714284</v>
      </c>
      <c r="AC208" s="36">
        <v>1244.840909090909</v>
      </c>
      <c r="AD208" s="36">
        <v>1587.89106476181</v>
      </c>
      <c r="AE208" s="36">
        <v>1877.16066794219</v>
      </c>
      <c r="AF208" s="36">
        <v>2073.5395846306374</v>
      </c>
      <c r="AG208" s="36">
        <v>2217.524557865197</v>
      </c>
      <c r="AH208" s="36">
        <v>2320.0543770161821</v>
      </c>
      <c r="AI208" s="36">
        <v>1982.270205700228</v>
      </c>
      <c r="AJ208" s="36">
        <v>1003.8857483986762</v>
      </c>
      <c r="AK208" s="36">
        <v>517.9842714974186</v>
      </c>
      <c r="AL208" s="36">
        <v>368.59768776821733</v>
      </c>
      <c r="AM208" s="36">
        <v>306.34222814140168</v>
      </c>
      <c r="AN208" s="36">
        <v>318.96599942039887</v>
      </c>
      <c r="AO208" s="36">
        <v>332.65502119744531</v>
      </c>
      <c r="AP208" s="36">
        <v>279.21135899758599</v>
      </c>
      <c r="AQ208" s="36"/>
      <c r="AR208" s="36"/>
      <c r="AS208" s="36"/>
      <c r="AT208" s="12"/>
    </row>
    <row r="209" spans="1:48" x14ac:dyDescent="0.2">
      <c r="A209" s="3" t="s">
        <v>511</v>
      </c>
      <c r="B209" s="3" t="s">
        <v>512</v>
      </c>
      <c r="C209" s="7">
        <v>4701314805</v>
      </c>
      <c r="D209" s="18" t="s">
        <v>513</v>
      </c>
      <c r="E209" s="3" t="s">
        <v>31</v>
      </c>
      <c r="F209" s="3" t="s">
        <v>32</v>
      </c>
      <c r="G209" s="4" t="s">
        <v>511</v>
      </c>
      <c r="H209" s="19" t="s">
        <v>34</v>
      </c>
      <c r="I209" s="19" t="s">
        <v>514</v>
      </c>
      <c r="J209" s="23" t="s">
        <v>2</v>
      </c>
      <c r="K209" s="21" t="s">
        <v>36</v>
      </c>
      <c r="L209" s="21">
        <v>40725</v>
      </c>
      <c r="M209" s="22">
        <v>2011</v>
      </c>
      <c r="N209" s="36">
        <v>0</v>
      </c>
      <c r="O209" s="36">
        <v>0</v>
      </c>
      <c r="P209" s="36">
        <v>0</v>
      </c>
      <c r="Q209" s="36">
        <v>0</v>
      </c>
      <c r="R209" s="36">
        <v>86</v>
      </c>
      <c r="S209" s="36">
        <v>322</v>
      </c>
      <c r="T209" s="36">
        <v>949</v>
      </c>
      <c r="U209" s="36">
        <v>1679</v>
      </c>
      <c r="V209" s="36">
        <v>2252</v>
      </c>
      <c r="W209" s="36">
        <v>2928</v>
      </c>
      <c r="X209" s="36">
        <v>3295.2307692307691</v>
      </c>
      <c r="Y209" s="36">
        <v>3631</v>
      </c>
      <c r="Z209" s="36">
        <v>4126</v>
      </c>
      <c r="AA209" s="36">
        <v>4515.0000000000009</v>
      </c>
      <c r="AB209" s="36">
        <v>4735.0000000000009</v>
      </c>
      <c r="AC209" s="36">
        <v>4503.252108702547</v>
      </c>
      <c r="AD209" s="36">
        <v>4487.7518150609067</v>
      </c>
      <c r="AE209" s="36">
        <v>4353.8523471827993</v>
      </c>
      <c r="AF209" s="36">
        <v>4179.6757032538226</v>
      </c>
      <c r="AG209" s="36">
        <v>3207.6914351282644</v>
      </c>
      <c r="AH209" s="36">
        <v>2183.8768636802301</v>
      </c>
      <c r="AI209" s="36">
        <v>1640.5507407976531</v>
      </c>
      <c r="AJ209" s="36">
        <v>1354.4770342871695</v>
      </c>
      <c r="AK209" s="36">
        <v>1101.5262135475775</v>
      </c>
      <c r="AL209" s="36">
        <v>915.17152410322058</v>
      </c>
      <c r="AM209" s="36">
        <v>516.02382261793332</v>
      </c>
      <c r="AN209" s="36">
        <v>431.61298567480748</v>
      </c>
      <c r="AO209" s="36">
        <v>382.05646374530704</v>
      </c>
      <c r="AP209" s="36">
        <v>117.46166205604901</v>
      </c>
      <c r="AQ209" s="36"/>
      <c r="AR209" s="36"/>
      <c r="AS209" s="36"/>
      <c r="AT209" s="12"/>
    </row>
    <row r="210" spans="1:48" x14ac:dyDescent="0.2">
      <c r="A210" s="3" t="s">
        <v>511</v>
      </c>
      <c r="B210" s="3" t="s">
        <v>512</v>
      </c>
      <c r="C210" s="7">
        <v>4701314805</v>
      </c>
      <c r="D210" s="18" t="s">
        <v>513</v>
      </c>
      <c r="E210" s="3" t="s">
        <v>31</v>
      </c>
      <c r="F210" s="3" t="s">
        <v>32</v>
      </c>
      <c r="G210" t="s">
        <v>1253</v>
      </c>
      <c r="H210" s="19" t="s">
        <v>135</v>
      </c>
      <c r="I210" s="19" t="s">
        <v>515</v>
      </c>
      <c r="J210" s="23" t="s">
        <v>2</v>
      </c>
      <c r="K210" s="21" t="s">
        <v>36</v>
      </c>
      <c r="L210" s="21">
        <v>40725</v>
      </c>
      <c r="M210" s="22">
        <v>2011</v>
      </c>
      <c r="N210" s="36">
        <v>0</v>
      </c>
      <c r="O210" s="36">
        <v>0</v>
      </c>
      <c r="P210" s="36">
        <v>0</v>
      </c>
      <c r="Q210" s="36">
        <v>0</v>
      </c>
      <c r="R210" s="36">
        <v>14.333333333333334</v>
      </c>
      <c r="S210" s="36">
        <v>53.666666666666664</v>
      </c>
      <c r="T210" s="36">
        <v>158.16666666666666</v>
      </c>
      <c r="U210" s="36">
        <v>279.83333333333331</v>
      </c>
      <c r="V210" s="36">
        <v>1859.3888888888889</v>
      </c>
      <c r="W210" s="36">
        <v>2439</v>
      </c>
      <c r="X210" s="36">
        <v>2779</v>
      </c>
      <c r="Y210" s="36">
        <v>3123</v>
      </c>
      <c r="Z210" s="36">
        <v>3613.1805446693638</v>
      </c>
      <c r="AA210" s="36">
        <v>4000.1746713636676</v>
      </c>
      <c r="AB210" s="36">
        <v>4210.6559755676963</v>
      </c>
      <c r="AC210" s="36">
        <v>3941.9930240768904</v>
      </c>
      <c r="AD210" s="36">
        <v>3976.4377895833318</v>
      </c>
      <c r="AE210" s="36">
        <v>3965.1730338758298</v>
      </c>
      <c r="AF210" s="36">
        <v>4036.8615942129109</v>
      </c>
      <c r="AG210" s="36">
        <v>2869.9336590129428</v>
      </c>
      <c r="AH210" s="36">
        <v>2020.8983746035906</v>
      </c>
      <c r="AI210" s="36">
        <v>1534.4206970409846</v>
      </c>
      <c r="AJ210" s="36">
        <v>1275.038015305905</v>
      </c>
      <c r="AK210" s="36">
        <v>1075.2926062719412</v>
      </c>
      <c r="AL210" s="36">
        <v>927.81384930589354</v>
      </c>
      <c r="AM210" s="36">
        <v>452.8847433895765</v>
      </c>
      <c r="AN210" s="36">
        <v>387.53889903883953</v>
      </c>
      <c r="AO210" s="36">
        <v>338.27082906001698</v>
      </c>
      <c r="AP210" s="36">
        <v>117.173210105371</v>
      </c>
      <c r="AQ210" s="36"/>
      <c r="AR210" s="36"/>
      <c r="AS210" s="36"/>
      <c r="AT210" s="12"/>
    </row>
    <row r="211" spans="1:48" x14ac:dyDescent="0.2">
      <c r="A211" s="3" t="s">
        <v>511</v>
      </c>
      <c r="B211" s="3" t="s">
        <v>512</v>
      </c>
      <c r="C211" s="7">
        <v>4701314805</v>
      </c>
      <c r="D211" s="18" t="s">
        <v>513</v>
      </c>
      <c r="E211" s="3" t="s">
        <v>115</v>
      </c>
      <c r="F211" s="3" t="s">
        <v>115</v>
      </c>
      <c r="G211" s="4" t="s">
        <v>1254</v>
      </c>
      <c r="H211" s="19" t="s">
        <v>42</v>
      </c>
      <c r="I211" s="19" t="s">
        <v>516</v>
      </c>
      <c r="J211" s="23" t="s">
        <v>41</v>
      </c>
      <c r="K211" s="21" t="s">
        <v>36</v>
      </c>
      <c r="L211" s="21">
        <v>40725</v>
      </c>
      <c r="M211" s="22">
        <v>2011</v>
      </c>
      <c r="N211" s="36">
        <v>0</v>
      </c>
      <c r="O211" s="36">
        <v>0</v>
      </c>
      <c r="P211" s="36">
        <v>0</v>
      </c>
      <c r="Q211" s="36">
        <v>0</v>
      </c>
      <c r="R211" s="36">
        <v>57.620000000000005</v>
      </c>
      <c r="S211" s="36">
        <v>231.42857142857144</v>
      </c>
      <c r="T211" s="36">
        <v>861.22222222222217</v>
      </c>
      <c r="U211" s="36">
        <v>1522</v>
      </c>
      <c r="V211" s="36">
        <v>1868</v>
      </c>
      <c r="W211" s="36">
        <v>2288</v>
      </c>
      <c r="X211" s="36">
        <v>2500</v>
      </c>
      <c r="Y211" s="36">
        <v>2477</v>
      </c>
      <c r="Z211" s="36">
        <v>2313.0192307692309</v>
      </c>
      <c r="AA211" s="36">
        <v>2344.9807692307691</v>
      </c>
      <c r="AB211" s="36">
        <v>2438.0416666666665</v>
      </c>
      <c r="AC211" s="36">
        <v>2473.0582727272727</v>
      </c>
      <c r="AD211" s="36">
        <v>2536.7128212840271</v>
      </c>
      <c r="AE211" s="36">
        <v>2265.3883972285043</v>
      </c>
      <c r="AF211" s="36">
        <v>1831.7336924614649</v>
      </c>
      <c r="AG211" s="36">
        <v>1522.8056881772425</v>
      </c>
      <c r="AH211" s="36">
        <v>955.00285628669371</v>
      </c>
      <c r="AI211" s="36">
        <v>454.53056210520685</v>
      </c>
      <c r="AJ211" s="36">
        <v>243.93175666772498</v>
      </c>
      <c r="AK211" s="36">
        <v>189.37736891229119</v>
      </c>
      <c r="AL211" s="36">
        <v>102.15920561973768</v>
      </c>
      <c r="AM211" s="36">
        <v>77.409882514318653</v>
      </c>
      <c r="AN211" s="36">
        <v>20.22087527751</v>
      </c>
      <c r="AO211" s="36">
        <v>0</v>
      </c>
      <c r="AP211" s="36">
        <v>0</v>
      </c>
      <c r="AQ211" s="36"/>
      <c r="AR211" s="36"/>
      <c r="AS211" s="36"/>
      <c r="AT211" s="12"/>
    </row>
    <row r="212" spans="1:48" x14ac:dyDescent="0.2">
      <c r="A212" s="3" t="s">
        <v>517</v>
      </c>
      <c r="B212" s="3" t="s">
        <v>518</v>
      </c>
      <c r="C212" s="7">
        <v>895788878.46000004</v>
      </c>
      <c r="D212" s="18" t="s">
        <v>197</v>
      </c>
      <c r="E212" s="3" t="s">
        <v>197</v>
      </c>
      <c r="F212" s="3" t="s">
        <v>137</v>
      </c>
      <c r="G212" s="4" t="s">
        <v>517</v>
      </c>
      <c r="H212" s="19" t="s">
        <v>24</v>
      </c>
      <c r="I212" s="19" t="s">
        <v>519</v>
      </c>
      <c r="J212" s="23" t="s">
        <v>41</v>
      </c>
      <c r="K212" s="21" t="s">
        <v>36</v>
      </c>
      <c r="L212" s="21">
        <v>41219</v>
      </c>
      <c r="M212" s="22">
        <v>2012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111.4</v>
      </c>
      <c r="U212" s="36">
        <v>308.57930799686346</v>
      </c>
      <c r="V212" s="36">
        <v>523.70176991564358</v>
      </c>
      <c r="W212" s="36">
        <v>926.74139521223083</v>
      </c>
      <c r="X212" s="36">
        <v>1344.9559733184844</v>
      </c>
      <c r="Y212" s="36">
        <v>1773.1016020769232</v>
      </c>
      <c r="Z212" s="36">
        <v>2241.8666666666663</v>
      </c>
      <c r="AA212" s="36">
        <v>2436.7545454545457</v>
      </c>
      <c r="AB212" s="36">
        <v>2455.1178571428572</v>
      </c>
      <c r="AC212" s="36">
        <v>1796.3636363636363</v>
      </c>
      <c r="AD212" s="36">
        <v>1658.0017655484564</v>
      </c>
      <c r="AE212" s="36">
        <v>1585.7255656251955</v>
      </c>
      <c r="AF212" s="36">
        <v>1462.9442282960808</v>
      </c>
      <c r="AG212" s="36">
        <v>823.48563379579343</v>
      </c>
      <c r="AH212" s="36">
        <v>617.57379237126122</v>
      </c>
      <c r="AI212" s="36">
        <v>426.748960555157</v>
      </c>
      <c r="AJ212" s="36">
        <v>305.23192880919788</v>
      </c>
      <c r="AK212" s="36">
        <v>248.54385992550058</v>
      </c>
      <c r="AL212" s="36">
        <v>187.61385414108418</v>
      </c>
      <c r="AM212" s="36">
        <v>150.00158623478299</v>
      </c>
      <c r="AN212" s="36">
        <v>161.53686762558675</v>
      </c>
      <c r="AO212" s="36">
        <v>157.91119047132943</v>
      </c>
      <c r="AP212" s="36">
        <v>201.12979073550176</v>
      </c>
      <c r="AQ212" s="36"/>
      <c r="AR212" s="36"/>
      <c r="AS212" s="36"/>
      <c r="AT212" s="12"/>
    </row>
    <row r="213" spans="1:48" x14ac:dyDescent="0.2">
      <c r="A213" s="3" t="s">
        <v>517</v>
      </c>
      <c r="B213" s="3" t="s">
        <v>518</v>
      </c>
      <c r="C213" s="7">
        <v>895788878.46000004</v>
      </c>
      <c r="D213" s="18" t="s">
        <v>197</v>
      </c>
      <c r="E213" s="3" t="s">
        <v>197</v>
      </c>
      <c r="F213" s="3" t="s">
        <v>137</v>
      </c>
      <c r="G213" s="4" t="s">
        <v>1255</v>
      </c>
      <c r="H213" s="19" t="s">
        <v>27</v>
      </c>
      <c r="I213" s="19" t="s">
        <v>520</v>
      </c>
      <c r="J213" s="23" t="s">
        <v>41</v>
      </c>
      <c r="K213" s="21" t="s">
        <v>36</v>
      </c>
      <c r="L213" s="21">
        <v>41219</v>
      </c>
      <c r="M213" s="22">
        <v>2012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109.8</v>
      </c>
      <c r="U213" s="36">
        <v>288.96712533333329</v>
      </c>
      <c r="V213" s="36">
        <v>470.68640788888888</v>
      </c>
      <c r="W213" s="36">
        <v>805.01462766666668</v>
      </c>
      <c r="X213" s="36">
        <v>1133</v>
      </c>
      <c r="Y213" s="36">
        <v>1393.3708328461537</v>
      </c>
      <c r="Z213" s="36">
        <v>1635.6</v>
      </c>
      <c r="AA213" s="36">
        <v>1705.909090909091</v>
      </c>
      <c r="AB213" s="36">
        <v>1647.7750000000001</v>
      </c>
      <c r="AC213" s="36">
        <v>1129.090909090909</v>
      </c>
      <c r="AD213" s="36">
        <v>1026.8914154566014</v>
      </c>
      <c r="AE213" s="36">
        <v>978.19640834225368</v>
      </c>
      <c r="AF213" s="36">
        <v>915.2914368178341</v>
      </c>
      <c r="AG213" s="36">
        <v>354.39751779493946</v>
      </c>
      <c r="AH213" s="36">
        <v>200.03489812163647</v>
      </c>
      <c r="AI213" s="36">
        <v>148.82546361927982</v>
      </c>
      <c r="AJ213" s="36">
        <v>112.64774232785352</v>
      </c>
      <c r="AK213" s="36">
        <v>91.845849436898021</v>
      </c>
      <c r="AL213" s="36">
        <v>52.458617240225742</v>
      </c>
      <c r="AM213" s="36">
        <v>39.666589126120392</v>
      </c>
      <c r="AN213" s="36">
        <v>43.220993811009997</v>
      </c>
      <c r="AO213" s="36">
        <v>32.171419410766298</v>
      </c>
      <c r="AP213" s="36">
        <v>42.964994991958179</v>
      </c>
      <c r="AQ213" s="36"/>
      <c r="AR213" s="36"/>
      <c r="AS213" s="36"/>
      <c r="AT213" s="12"/>
    </row>
    <row r="214" spans="1:48" x14ac:dyDescent="0.2">
      <c r="A214" t="s">
        <v>521</v>
      </c>
      <c r="B214" t="s">
        <v>522</v>
      </c>
      <c r="C214" s="5">
        <v>177838282.74000001</v>
      </c>
      <c r="D214" s="18" t="s">
        <v>523</v>
      </c>
      <c r="E214" s="18" t="s">
        <v>46</v>
      </c>
      <c r="F214" s="3" t="s">
        <v>109</v>
      </c>
      <c r="G214" s="4" t="s">
        <v>1256</v>
      </c>
      <c r="H214" s="19" t="s">
        <v>24</v>
      </c>
      <c r="I214" s="19" t="s">
        <v>524</v>
      </c>
      <c r="J214" s="23" t="s">
        <v>41</v>
      </c>
      <c r="K214" s="21" t="s">
        <v>36</v>
      </c>
      <c r="L214" s="21">
        <v>42562</v>
      </c>
      <c r="M214" s="22">
        <v>2016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54</v>
      </c>
      <c r="X214" s="36">
        <v>259</v>
      </c>
      <c r="Y214" s="36">
        <v>297.8235294117647</v>
      </c>
      <c r="Z214" s="36">
        <v>336.64705882352939</v>
      </c>
      <c r="AA214" s="36">
        <v>375.47058823529409</v>
      </c>
      <c r="AB214" s="36">
        <v>468</v>
      </c>
      <c r="AC214" s="36">
        <v>487</v>
      </c>
      <c r="AD214" s="36">
        <v>507.44440104501479</v>
      </c>
      <c r="AE214" s="36">
        <v>538.61509412549219</v>
      </c>
      <c r="AF214" s="36">
        <v>550.68640140290802</v>
      </c>
      <c r="AG214" s="36">
        <v>541.26843698589494</v>
      </c>
      <c r="AH214" s="36">
        <v>535.48168551692595</v>
      </c>
      <c r="AI214" s="36">
        <v>510.14307209410191</v>
      </c>
      <c r="AJ214" s="36">
        <v>412.97178736459125</v>
      </c>
      <c r="AK214" s="36">
        <v>345.97631556163276</v>
      </c>
      <c r="AL214" s="36">
        <v>297.41241324042733</v>
      </c>
      <c r="AM214" s="36">
        <v>253.07532336493273</v>
      </c>
      <c r="AN214" s="36">
        <v>63.079430163298696</v>
      </c>
      <c r="AO214" s="36">
        <v>55.263890801451304</v>
      </c>
      <c r="AP214" s="36">
        <v>37.046481678625</v>
      </c>
      <c r="AQ214" s="36"/>
      <c r="AR214" s="36"/>
      <c r="AS214" s="36"/>
      <c r="AT214" s="12"/>
    </row>
    <row r="215" spans="1:48" x14ac:dyDescent="0.2">
      <c r="A215" t="s">
        <v>521</v>
      </c>
      <c r="B215" t="s">
        <v>522</v>
      </c>
      <c r="C215" s="5">
        <v>177838282.74000001</v>
      </c>
      <c r="D215" s="18" t="s">
        <v>523</v>
      </c>
      <c r="E215" s="18" t="s">
        <v>46</v>
      </c>
      <c r="F215" s="3" t="s">
        <v>109</v>
      </c>
      <c r="G215" s="4" t="s">
        <v>1257</v>
      </c>
      <c r="H215" s="19" t="s">
        <v>27</v>
      </c>
      <c r="I215" s="19" t="s">
        <v>525</v>
      </c>
      <c r="J215" s="23" t="s">
        <v>41</v>
      </c>
      <c r="K215" s="21" t="s">
        <v>36</v>
      </c>
      <c r="L215" s="21">
        <v>42562</v>
      </c>
      <c r="M215" s="22">
        <v>2016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54</v>
      </c>
      <c r="X215" s="36">
        <v>259</v>
      </c>
      <c r="Y215" s="36">
        <v>290.24242424242425</v>
      </c>
      <c r="Z215" s="36">
        <v>321.4848484848485</v>
      </c>
      <c r="AA215" s="36">
        <v>352.72727272727275</v>
      </c>
      <c r="AB215" s="36">
        <v>437.81818181818181</v>
      </c>
      <c r="AC215" s="36">
        <v>451.65503323836657</v>
      </c>
      <c r="AD215" s="36">
        <v>472.09689933523265</v>
      </c>
      <c r="AE215" s="36">
        <v>499.91778979107306</v>
      </c>
      <c r="AF215" s="36">
        <v>507.32790343684707</v>
      </c>
      <c r="AG215" s="36">
        <v>491.71497773313394</v>
      </c>
      <c r="AH215" s="36">
        <v>485.43967654295727</v>
      </c>
      <c r="AI215" s="36">
        <v>447.67644075439387</v>
      </c>
      <c r="AJ215" s="36">
        <v>373.94486011793981</v>
      </c>
      <c r="AK215" s="36">
        <v>321.15867641510221</v>
      </c>
      <c r="AL215" s="36">
        <v>295.64159627909055</v>
      </c>
      <c r="AM215" s="36">
        <v>251.59294596493274</v>
      </c>
      <c r="AN215" s="36">
        <v>61.695877923298703</v>
      </c>
      <c r="AO215" s="36">
        <v>54.295404233451301</v>
      </c>
      <c r="AP215" s="36">
        <v>36.029570782225015</v>
      </c>
      <c r="AQ215" s="36"/>
      <c r="AR215" s="36"/>
      <c r="AS215" s="36"/>
      <c r="AT215" s="13"/>
      <c r="AU215" s="10"/>
      <c r="AV215" s="10"/>
    </row>
    <row r="216" spans="1:48" x14ac:dyDescent="0.2">
      <c r="A216" s="3" t="s">
        <v>526</v>
      </c>
      <c r="B216" s="3" t="s">
        <v>527</v>
      </c>
      <c r="C216" s="5">
        <v>1968567948</v>
      </c>
      <c r="D216" s="18" t="s">
        <v>528</v>
      </c>
      <c r="E216" s="18" t="s">
        <v>529</v>
      </c>
      <c r="F216" s="3" t="s">
        <v>137</v>
      </c>
      <c r="G216" s="4" t="s">
        <v>1258</v>
      </c>
      <c r="H216" s="19" t="s">
        <v>135</v>
      </c>
      <c r="I216" s="19" t="s">
        <v>530</v>
      </c>
      <c r="J216" s="23" t="s">
        <v>41</v>
      </c>
      <c r="K216" s="21" t="s">
        <v>36</v>
      </c>
      <c r="L216" s="21">
        <v>41152</v>
      </c>
      <c r="M216" s="22">
        <v>2012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139.6587288888889</v>
      </c>
      <c r="X216" s="36">
        <v>589.92636363636359</v>
      </c>
      <c r="Y216" s="36">
        <v>699.05786638461541</v>
      </c>
      <c r="Z216" s="36">
        <v>837.92</v>
      </c>
      <c r="AA216" s="36">
        <v>1023.96</v>
      </c>
      <c r="AB216" s="36">
        <v>1185.0384615384614</v>
      </c>
      <c r="AC216" s="36">
        <v>1198.04</v>
      </c>
      <c r="AD216" s="36">
        <v>1267.6460023156681</v>
      </c>
      <c r="AE216" s="36">
        <v>1319.2255958115011</v>
      </c>
      <c r="AF216" s="36">
        <v>1355.6980380240161</v>
      </c>
      <c r="AG216" s="36">
        <v>1359.9220266847583</v>
      </c>
      <c r="AH216" s="36">
        <v>926.92420618279664</v>
      </c>
      <c r="AI216" s="36">
        <v>410.41383605350126</v>
      </c>
      <c r="AJ216" s="36">
        <v>260.89471165298283</v>
      </c>
      <c r="AK216" s="36">
        <v>213.92146407510427</v>
      </c>
      <c r="AL216" s="36">
        <v>164.25210538716104</v>
      </c>
      <c r="AM216" s="36">
        <v>146.98981913237662</v>
      </c>
      <c r="AN216" s="36">
        <v>229.61736646058031</v>
      </c>
      <c r="AO216" s="36">
        <v>260.33311183026348</v>
      </c>
      <c r="AP216" s="36">
        <v>269.1679237326623</v>
      </c>
      <c r="AQ216" s="36"/>
      <c r="AR216" s="36"/>
      <c r="AS216" s="36"/>
      <c r="AT216" s="13"/>
      <c r="AU216" s="10"/>
      <c r="AV216" s="10"/>
    </row>
    <row r="217" spans="1:48" x14ac:dyDescent="0.2">
      <c r="A217" s="3" t="s">
        <v>526</v>
      </c>
      <c r="B217" s="3" t="s">
        <v>527</v>
      </c>
      <c r="C217" s="5">
        <v>1968567948</v>
      </c>
      <c r="D217" s="18" t="s">
        <v>528</v>
      </c>
      <c r="E217" s="18" t="s">
        <v>529</v>
      </c>
      <c r="F217" s="3" t="s">
        <v>302</v>
      </c>
      <c r="G217" t="s">
        <v>1259</v>
      </c>
      <c r="H217" s="19" t="s">
        <v>138</v>
      </c>
      <c r="I217" s="19" t="s">
        <v>531</v>
      </c>
      <c r="J217" s="23" t="s">
        <v>6</v>
      </c>
      <c r="K217" s="21" t="s">
        <v>36</v>
      </c>
      <c r="L217" s="21">
        <v>41152</v>
      </c>
      <c r="M217" s="22">
        <v>2012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12.2</v>
      </c>
      <c r="U217" s="36">
        <v>54.6</v>
      </c>
      <c r="V217" s="36">
        <v>137.19999999999999</v>
      </c>
      <c r="W217" s="36">
        <v>206.92</v>
      </c>
      <c r="X217" s="36">
        <v>232.60400000000001</v>
      </c>
      <c r="Y217" s="36">
        <v>294.3</v>
      </c>
      <c r="Z217" s="36">
        <v>333.1</v>
      </c>
      <c r="AA217" s="36">
        <v>400</v>
      </c>
      <c r="AB217" s="36">
        <v>458.41666666666669</v>
      </c>
      <c r="AC217" s="36">
        <v>534.29999999999995</v>
      </c>
      <c r="AD217" s="36">
        <v>664.99038836495799</v>
      </c>
      <c r="AE217" s="36">
        <v>688.68735095701925</v>
      </c>
      <c r="AF217" s="36">
        <v>726.59137220477737</v>
      </c>
      <c r="AG217" s="36">
        <v>750.25984625813965</v>
      </c>
      <c r="AH217" s="36">
        <v>774.44062006670299</v>
      </c>
      <c r="AI217" s="36">
        <v>600.86740675897465</v>
      </c>
      <c r="AJ217" s="36">
        <v>350.50624460241465</v>
      </c>
      <c r="AK217" s="36">
        <v>224.25648854021168</v>
      </c>
      <c r="AL217" s="36">
        <v>163.81830668805898</v>
      </c>
      <c r="AM217" s="36">
        <v>127.00569923864333</v>
      </c>
      <c r="AN217" s="36">
        <v>53.75</v>
      </c>
      <c r="AO217" s="36">
        <v>42.9</v>
      </c>
      <c r="AP217" s="36"/>
      <c r="AQ217" s="36"/>
      <c r="AR217" s="36"/>
      <c r="AS217" s="36"/>
      <c r="AT217" s="13"/>
      <c r="AU217" s="10"/>
      <c r="AV217" s="10"/>
    </row>
    <row r="218" spans="1:48" x14ac:dyDescent="0.2">
      <c r="A218" s="3" t="s">
        <v>526</v>
      </c>
      <c r="B218" s="3" t="s">
        <v>527</v>
      </c>
      <c r="C218" s="5">
        <v>1968567948</v>
      </c>
      <c r="D218" s="18" t="s">
        <v>528</v>
      </c>
      <c r="E218" s="18" t="s">
        <v>529</v>
      </c>
      <c r="F218" s="3" t="s">
        <v>302</v>
      </c>
      <c r="G218" s="4" t="s">
        <v>1258</v>
      </c>
      <c r="H218" s="19" t="s">
        <v>42</v>
      </c>
      <c r="I218" s="19" t="s">
        <v>532</v>
      </c>
      <c r="J218" s="23" t="s">
        <v>6</v>
      </c>
      <c r="K218" s="21" t="s">
        <v>36</v>
      </c>
      <c r="L218" s="21">
        <v>41152</v>
      </c>
      <c r="M218" s="22">
        <v>2012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12.2</v>
      </c>
      <c r="U218" s="36">
        <v>44.3</v>
      </c>
      <c r="V218" s="36">
        <v>88.3</v>
      </c>
      <c r="W218" s="36">
        <v>149.9</v>
      </c>
      <c r="X218" s="36">
        <v>133.505</v>
      </c>
      <c r="Y218" s="36">
        <v>144.4</v>
      </c>
      <c r="Z218" s="36">
        <v>164.7</v>
      </c>
      <c r="AA218" s="36">
        <v>203.5</v>
      </c>
      <c r="AB218" s="36">
        <v>238.6</v>
      </c>
      <c r="AC218" s="36">
        <v>276.89999999999998</v>
      </c>
      <c r="AD218" s="36">
        <v>345.61492542857133</v>
      </c>
      <c r="AE218" s="36">
        <v>355.74825876190465</v>
      </c>
      <c r="AF218" s="36">
        <v>372.88589060380934</v>
      </c>
      <c r="AG218" s="36">
        <v>384.11922393714264</v>
      </c>
      <c r="AH218" s="36">
        <v>394.55255727047603</v>
      </c>
      <c r="AI218" s="36">
        <v>300.74871248304765</v>
      </c>
      <c r="AJ218" s="36">
        <v>110.07435624152366</v>
      </c>
      <c r="AK218" s="36">
        <v>46.103075829942867</v>
      </c>
      <c r="AL218" s="36">
        <v>23.854563665310465</v>
      </c>
      <c r="AM218" s="36">
        <v>13.308492132790857</v>
      </c>
      <c r="AN218" s="36">
        <v>10.4</v>
      </c>
      <c r="AO218" s="36">
        <v>7.4</v>
      </c>
      <c r="AP218" s="36"/>
      <c r="AQ218" s="36"/>
      <c r="AR218" s="36"/>
      <c r="AS218" s="36"/>
      <c r="AT218" s="12"/>
    </row>
    <row r="219" spans="1:48" x14ac:dyDescent="0.2">
      <c r="A219" s="3" t="s">
        <v>526</v>
      </c>
      <c r="B219" s="3" t="s">
        <v>527</v>
      </c>
      <c r="C219" s="5">
        <v>1968567948</v>
      </c>
      <c r="D219" s="18" t="s">
        <v>528</v>
      </c>
      <c r="E219" s="18" t="s">
        <v>529</v>
      </c>
      <c r="F219" s="3" t="s">
        <v>533</v>
      </c>
      <c r="G219" s="4" t="s">
        <v>534</v>
      </c>
      <c r="H219" s="19" t="s">
        <v>138</v>
      </c>
      <c r="I219" s="19" t="s">
        <v>535</v>
      </c>
      <c r="J219" s="23" t="s">
        <v>6</v>
      </c>
      <c r="K219" s="21" t="s">
        <v>36</v>
      </c>
      <c r="L219" s="21">
        <v>41152</v>
      </c>
      <c r="M219" s="22">
        <v>2012</v>
      </c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12"/>
    </row>
    <row r="220" spans="1:48" x14ac:dyDescent="0.2">
      <c r="A220" s="3" t="s">
        <v>526</v>
      </c>
      <c r="B220" s="3" t="s">
        <v>527</v>
      </c>
      <c r="C220" s="5">
        <v>1968567948</v>
      </c>
      <c r="D220" s="18" t="s">
        <v>528</v>
      </c>
      <c r="E220" s="18" t="s">
        <v>529</v>
      </c>
      <c r="F220" s="3" t="s">
        <v>533</v>
      </c>
      <c r="G220" s="4" t="s">
        <v>1260</v>
      </c>
      <c r="H220" s="19" t="s">
        <v>42</v>
      </c>
      <c r="I220" s="19" t="s">
        <v>536</v>
      </c>
      <c r="J220" s="23" t="s">
        <v>6</v>
      </c>
      <c r="K220" s="21" t="s">
        <v>36</v>
      </c>
      <c r="L220" s="21">
        <v>41152</v>
      </c>
      <c r="M220" s="22">
        <v>2012</v>
      </c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12"/>
    </row>
    <row r="221" spans="1:48" x14ac:dyDescent="0.2">
      <c r="A221" s="3" t="s">
        <v>526</v>
      </c>
      <c r="B221" s="3" t="s">
        <v>527</v>
      </c>
      <c r="C221" s="5">
        <v>1968567948</v>
      </c>
      <c r="D221" s="18" t="s">
        <v>528</v>
      </c>
      <c r="E221" s="18" t="s">
        <v>529</v>
      </c>
      <c r="F221" s="3" t="s">
        <v>533</v>
      </c>
      <c r="G221" s="4" t="s">
        <v>1260</v>
      </c>
      <c r="H221" s="19" t="s">
        <v>42</v>
      </c>
      <c r="I221" s="19" t="s">
        <v>537</v>
      </c>
      <c r="J221" s="23" t="s">
        <v>41</v>
      </c>
      <c r="K221" s="21" t="s">
        <v>36</v>
      </c>
      <c r="L221" s="21">
        <v>41152</v>
      </c>
      <c r="M221" s="22">
        <v>2012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779</v>
      </c>
      <c r="V221" s="36">
        <v>1235</v>
      </c>
      <c r="W221" s="36">
        <v>1215</v>
      </c>
      <c r="X221" s="36">
        <v>1303</v>
      </c>
      <c r="Y221" s="36">
        <v>1485</v>
      </c>
      <c r="Z221" s="36">
        <v>1871</v>
      </c>
      <c r="AA221" s="36">
        <v>2250</v>
      </c>
      <c r="AB221" s="36">
        <v>2464</v>
      </c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12"/>
    </row>
    <row r="222" spans="1:48" x14ac:dyDescent="0.2">
      <c r="A222" t="s">
        <v>538</v>
      </c>
      <c r="B222" t="s">
        <v>539</v>
      </c>
      <c r="C222" s="5">
        <v>365961395.01999998</v>
      </c>
      <c r="D222" s="18" t="s">
        <v>1037</v>
      </c>
      <c r="E222" t="s">
        <v>132</v>
      </c>
      <c r="F222" s="3" t="s">
        <v>133</v>
      </c>
      <c r="G222" s="4" t="s">
        <v>1261</v>
      </c>
      <c r="H222" s="19" t="s">
        <v>24</v>
      </c>
      <c r="I222" s="19" t="s">
        <v>540</v>
      </c>
      <c r="J222" s="23" t="s">
        <v>41</v>
      </c>
      <c r="K222" s="21" t="s">
        <v>26</v>
      </c>
      <c r="L222" s="21">
        <v>40627</v>
      </c>
      <c r="M222" s="22">
        <v>2011</v>
      </c>
      <c r="N222" s="36">
        <v>0</v>
      </c>
      <c r="O222" s="36">
        <v>0</v>
      </c>
      <c r="P222" s="36">
        <v>0</v>
      </c>
      <c r="Q222" s="36">
        <v>0</v>
      </c>
      <c r="R222" s="36">
        <v>360</v>
      </c>
      <c r="S222" s="36">
        <v>706</v>
      </c>
      <c r="T222" s="36">
        <v>960</v>
      </c>
      <c r="U222" s="36">
        <v>1308</v>
      </c>
      <c r="V222" s="36">
        <v>1126</v>
      </c>
      <c r="W222" s="36">
        <v>1053</v>
      </c>
      <c r="X222" s="36">
        <v>1243.8</v>
      </c>
      <c r="Y222" s="36">
        <v>1330</v>
      </c>
      <c r="Z222" s="36">
        <v>1489</v>
      </c>
      <c r="AA222" s="36">
        <v>1682</v>
      </c>
      <c r="AB222" s="36">
        <v>2026</v>
      </c>
      <c r="AC222" s="36">
        <v>2131</v>
      </c>
      <c r="AD222" s="36">
        <v>2298.7235589662769</v>
      </c>
      <c r="AE222" s="36">
        <v>2416.9775655045278</v>
      </c>
      <c r="AF222" s="36">
        <v>2388.5963001569557</v>
      </c>
      <c r="AG222" s="36">
        <v>2117.7734197163627</v>
      </c>
      <c r="AH222" s="36">
        <v>1767.7473126350455</v>
      </c>
      <c r="AI222" s="36">
        <v>1510.6295154513507</v>
      </c>
      <c r="AJ222" s="36">
        <v>1312.2231575556982</v>
      </c>
      <c r="AK222" s="36">
        <v>1085.8421500114966</v>
      </c>
      <c r="AL222" s="36">
        <v>645.99158413375631</v>
      </c>
      <c r="AM222" s="36">
        <v>678.41028275021654</v>
      </c>
      <c r="AN222" s="36">
        <v>363.320781889741</v>
      </c>
      <c r="AO222" s="36">
        <v>258.84110576554002</v>
      </c>
      <c r="AP222" s="36">
        <v>232.95699518898601</v>
      </c>
      <c r="AQ222" s="36"/>
      <c r="AR222" s="36"/>
      <c r="AS222" s="36"/>
      <c r="AT222" s="12"/>
    </row>
    <row r="223" spans="1:48" x14ac:dyDescent="0.2">
      <c r="A223" t="s">
        <v>538</v>
      </c>
      <c r="B223" t="s">
        <v>539</v>
      </c>
      <c r="C223" s="5">
        <v>365961395.01999998</v>
      </c>
      <c r="D223" s="18" t="s">
        <v>1037</v>
      </c>
      <c r="E223" t="s">
        <v>132</v>
      </c>
      <c r="F223" s="3" t="s">
        <v>133</v>
      </c>
      <c r="G223" s="4" t="s">
        <v>1262</v>
      </c>
      <c r="H223" s="19" t="s">
        <v>27</v>
      </c>
      <c r="I223" s="19" t="s">
        <v>541</v>
      </c>
      <c r="J223" s="23" t="s">
        <v>41</v>
      </c>
      <c r="K223" s="21" t="s">
        <v>26</v>
      </c>
      <c r="L223" s="21">
        <v>40627</v>
      </c>
      <c r="M223" s="22">
        <v>2011</v>
      </c>
      <c r="N223" s="36">
        <v>0</v>
      </c>
      <c r="O223" s="36">
        <v>0</v>
      </c>
      <c r="P223" s="36">
        <v>0</v>
      </c>
      <c r="Q223" s="36">
        <v>0</v>
      </c>
      <c r="R223" s="36">
        <v>323</v>
      </c>
      <c r="S223" s="36">
        <v>503</v>
      </c>
      <c r="T223" s="36">
        <v>572.1111111111112</v>
      </c>
      <c r="U223" s="36">
        <v>709</v>
      </c>
      <c r="V223" s="36">
        <v>602</v>
      </c>
      <c r="W223" s="36">
        <v>802</v>
      </c>
      <c r="X223" s="36">
        <v>908</v>
      </c>
      <c r="Y223" s="36">
        <v>941</v>
      </c>
      <c r="Z223" s="36">
        <v>1004</v>
      </c>
      <c r="AA223" s="36">
        <v>1124</v>
      </c>
      <c r="AB223" s="36">
        <v>1265</v>
      </c>
      <c r="AC223" s="36">
        <v>1304</v>
      </c>
      <c r="AD223" s="36">
        <v>1366.7086182014925</v>
      </c>
      <c r="AE223" s="36">
        <v>1409.9266008367933</v>
      </c>
      <c r="AF223" s="36">
        <v>1369.5296199857676</v>
      </c>
      <c r="AG223" s="36">
        <v>1200.9448894294742</v>
      </c>
      <c r="AH223" s="36">
        <v>1018.1166585813891</v>
      </c>
      <c r="AI223" s="36">
        <v>870.14888319578984</v>
      </c>
      <c r="AJ223" s="36">
        <v>755.97578701525606</v>
      </c>
      <c r="AK223" s="36">
        <v>600.24277403315</v>
      </c>
      <c r="AL223" s="36">
        <v>355.56140791499331</v>
      </c>
      <c r="AM223" s="36">
        <v>390.26333111280172</v>
      </c>
      <c r="AN223" s="36">
        <v>176.55354542859752</v>
      </c>
      <c r="AO223" s="36">
        <v>95.383725889858496</v>
      </c>
      <c r="AP223" s="36">
        <v>85.845353300872702</v>
      </c>
      <c r="AQ223" s="36"/>
      <c r="AR223" s="36"/>
      <c r="AS223" s="36"/>
      <c r="AT223" s="12"/>
    </row>
    <row r="224" spans="1:48" x14ac:dyDescent="0.2">
      <c r="C224" s="5"/>
      <c r="D224" s="18"/>
      <c r="F224" s="3"/>
      <c r="G224" s="4"/>
      <c r="H224" s="19"/>
      <c r="I224" s="19"/>
      <c r="J224" s="23"/>
      <c r="K224" s="21"/>
      <c r="L224" s="21"/>
      <c r="M224" s="22"/>
      <c r="N224"/>
      <c r="O224"/>
      <c r="P224"/>
      <c r="Q224"/>
      <c r="R224"/>
      <c r="S224"/>
      <c r="T224"/>
      <c r="U224"/>
      <c r="V224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12"/>
    </row>
    <row r="225" spans="3:46" x14ac:dyDescent="0.2">
      <c r="C225" s="21"/>
      <c r="D225" s="3"/>
      <c r="F225" s="3"/>
      <c r="G225" s="3"/>
      <c r="J225" s="31"/>
      <c r="K225" s="20"/>
      <c r="L225" s="21"/>
      <c r="M225" s="19"/>
      <c r="N225"/>
      <c r="O225"/>
      <c r="P225"/>
      <c r="Q225"/>
      <c r="R225"/>
      <c r="S225"/>
      <c r="T225"/>
      <c r="U225"/>
      <c r="V225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80"/>
  <sheetViews>
    <sheetView topLeftCell="A178" zoomScale="145" zoomScaleNormal="145" workbookViewId="0">
      <selection activeCell="C193" sqref="C193"/>
    </sheetView>
  </sheetViews>
  <sheetFormatPr baseColWidth="10" defaultColWidth="11.5" defaultRowHeight="15" x14ac:dyDescent="0.2"/>
  <cols>
    <col min="1" max="1" width="30.1640625" customWidth="1"/>
    <col min="2" max="2" width="21.5" customWidth="1"/>
    <col min="3" max="3" width="70.5" style="32" customWidth="1"/>
    <col min="4" max="4" width="60.5" customWidth="1"/>
  </cols>
  <sheetData>
    <row r="1" spans="1:3" x14ac:dyDescent="0.2">
      <c r="A1" s="2" t="s">
        <v>7</v>
      </c>
      <c r="B1" t="s">
        <v>797</v>
      </c>
      <c r="C1" s="32" t="s">
        <v>1325</v>
      </c>
    </row>
    <row r="2" spans="1:3" x14ac:dyDescent="0.2">
      <c r="A2" t="s">
        <v>19</v>
      </c>
      <c r="B2" t="s">
        <v>542</v>
      </c>
      <c r="C2" s="32" t="s">
        <v>798</v>
      </c>
    </row>
    <row r="3" spans="1:3" x14ac:dyDescent="0.2">
      <c r="A3" t="s">
        <v>19</v>
      </c>
      <c r="B3" t="s">
        <v>543</v>
      </c>
      <c r="C3" s="32" t="s">
        <v>799</v>
      </c>
    </row>
    <row r="4" spans="1:3" x14ac:dyDescent="0.2">
      <c r="A4" t="s">
        <v>19</v>
      </c>
      <c r="B4" t="s">
        <v>544</v>
      </c>
      <c r="C4" s="32" t="s">
        <v>1041</v>
      </c>
    </row>
    <row r="5" spans="1:3" x14ac:dyDescent="0.2">
      <c r="A5" t="s">
        <v>29</v>
      </c>
      <c r="B5" t="s">
        <v>545</v>
      </c>
      <c r="C5" s="32" t="s">
        <v>800</v>
      </c>
    </row>
    <row r="6" spans="1:3" x14ac:dyDescent="0.2">
      <c r="A6" t="s">
        <v>29</v>
      </c>
      <c r="B6" t="s">
        <v>546</v>
      </c>
      <c r="C6" s="32" t="s">
        <v>801</v>
      </c>
    </row>
    <row r="7" spans="1:3" x14ac:dyDescent="0.2">
      <c r="A7" s="3" t="s">
        <v>29</v>
      </c>
      <c r="B7" t="s">
        <v>547</v>
      </c>
      <c r="C7" s="32" t="s">
        <v>802</v>
      </c>
    </row>
    <row r="8" spans="1:3" x14ac:dyDescent="0.2">
      <c r="A8" s="3" t="s">
        <v>44</v>
      </c>
      <c r="B8" t="s">
        <v>548</v>
      </c>
      <c r="C8" s="32" t="s">
        <v>1326</v>
      </c>
    </row>
    <row r="9" spans="1:3" x14ac:dyDescent="0.2">
      <c r="A9" s="3" t="s">
        <v>44</v>
      </c>
      <c r="B9" t="s">
        <v>549</v>
      </c>
      <c r="C9" s="32" t="s">
        <v>803</v>
      </c>
    </row>
    <row r="10" spans="1:3" x14ac:dyDescent="0.2">
      <c r="A10" s="3" t="s">
        <v>44</v>
      </c>
      <c r="B10" t="s">
        <v>550</v>
      </c>
      <c r="C10" s="32" t="s">
        <v>1285</v>
      </c>
    </row>
    <row r="11" spans="1:3" x14ac:dyDescent="0.2">
      <c r="A11" s="3" t="s">
        <v>1125</v>
      </c>
      <c r="B11" t="s">
        <v>1286</v>
      </c>
      <c r="C11" s="32" t="s">
        <v>1291</v>
      </c>
    </row>
    <row r="12" spans="1:3" x14ac:dyDescent="0.2">
      <c r="A12" s="3" t="s">
        <v>1125</v>
      </c>
      <c r="B12" t="s">
        <v>1287</v>
      </c>
      <c r="C12" s="32" t="s">
        <v>1289</v>
      </c>
    </row>
    <row r="13" spans="1:3" x14ac:dyDescent="0.2">
      <c r="A13" s="3" t="s">
        <v>1125</v>
      </c>
      <c r="B13" t="s">
        <v>1288</v>
      </c>
      <c r="C13" s="32" t="s">
        <v>1290</v>
      </c>
    </row>
    <row r="14" spans="1:3" x14ac:dyDescent="0.2">
      <c r="A14" s="3" t="s">
        <v>50</v>
      </c>
      <c r="B14" t="s">
        <v>551</v>
      </c>
      <c r="C14" s="32" t="s">
        <v>804</v>
      </c>
    </row>
    <row r="15" spans="1:3" x14ac:dyDescent="0.2">
      <c r="A15" s="3" t="s">
        <v>50</v>
      </c>
      <c r="B15" t="s">
        <v>552</v>
      </c>
      <c r="C15" s="32" t="s">
        <v>804</v>
      </c>
    </row>
    <row r="16" spans="1:3" x14ac:dyDescent="0.2">
      <c r="A16" s="3" t="s">
        <v>50</v>
      </c>
      <c r="B16" t="s">
        <v>553</v>
      </c>
      <c r="C16" s="32" t="s">
        <v>1034</v>
      </c>
    </row>
    <row r="17" spans="1:3" x14ac:dyDescent="0.2">
      <c r="A17" s="3" t="s">
        <v>55</v>
      </c>
      <c r="B17" t="s">
        <v>554</v>
      </c>
      <c r="C17" s="32" t="s">
        <v>805</v>
      </c>
    </row>
    <row r="18" spans="1:3" x14ac:dyDescent="0.2">
      <c r="A18" s="3" t="s">
        <v>55</v>
      </c>
      <c r="B18" t="s">
        <v>555</v>
      </c>
      <c r="C18" s="32" t="s">
        <v>806</v>
      </c>
    </row>
    <row r="19" spans="1:3" x14ac:dyDescent="0.2">
      <c r="A19" s="3" t="s">
        <v>55</v>
      </c>
      <c r="B19" t="s">
        <v>556</v>
      </c>
      <c r="C19" s="32" t="s">
        <v>807</v>
      </c>
    </row>
    <row r="20" spans="1:3" x14ac:dyDescent="0.2">
      <c r="A20" s="3" t="s">
        <v>61</v>
      </c>
      <c r="B20" t="s">
        <v>557</v>
      </c>
      <c r="C20" s="32" t="s">
        <v>808</v>
      </c>
    </row>
    <row r="21" spans="1:3" x14ac:dyDescent="0.2">
      <c r="A21" s="3" t="s">
        <v>61</v>
      </c>
      <c r="B21" t="s">
        <v>558</v>
      </c>
      <c r="C21" s="32" t="s">
        <v>809</v>
      </c>
    </row>
    <row r="22" spans="1:3" x14ac:dyDescent="0.2">
      <c r="A22" s="3" t="s">
        <v>61</v>
      </c>
      <c r="B22" t="s">
        <v>559</v>
      </c>
      <c r="C22" s="32" t="s">
        <v>810</v>
      </c>
    </row>
    <row r="23" spans="1:3" x14ac:dyDescent="0.2">
      <c r="A23" s="3" t="s">
        <v>68</v>
      </c>
      <c r="B23" t="s">
        <v>560</v>
      </c>
      <c r="C23" s="32" t="s">
        <v>811</v>
      </c>
    </row>
    <row r="24" spans="1:3" x14ac:dyDescent="0.2">
      <c r="A24" s="3" t="s">
        <v>68</v>
      </c>
      <c r="B24" t="s">
        <v>561</v>
      </c>
      <c r="C24" s="32" t="s">
        <v>812</v>
      </c>
    </row>
    <row r="25" spans="1:3" x14ac:dyDescent="0.2">
      <c r="A25" t="s">
        <v>68</v>
      </c>
      <c r="B25" t="s">
        <v>562</v>
      </c>
      <c r="C25" s="32" t="s">
        <v>813</v>
      </c>
    </row>
    <row r="26" spans="1:3" x14ac:dyDescent="0.2">
      <c r="A26" t="s">
        <v>75</v>
      </c>
      <c r="B26" t="s">
        <v>563</v>
      </c>
      <c r="C26" s="32" t="s">
        <v>814</v>
      </c>
    </row>
    <row r="27" spans="1:3" x14ac:dyDescent="0.2">
      <c r="A27" s="3" t="s">
        <v>75</v>
      </c>
      <c r="B27" t="s">
        <v>564</v>
      </c>
      <c r="C27" s="32" t="s">
        <v>815</v>
      </c>
    </row>
    <row r="28" spans="1:3" x14ac:dyDescent="0.2">
      <c r="A28" s="3" t="s">
        <v>75</v>
      </c>
      <c r="B28" t="s">
        <v>565</v>
      </c>
      <c r="C28" s="32" t="s">
        <v>816</v>
      </c>
    </row>
    <row r="29" spans="1:3" x14ac:dyDescent="0.2">
      <c r="A29" s="3" t="s">
        <v>81</v>
      </c>
      <c r="B29" t="s">
        <v>566</v>
      </c>
      <c r="C29" s="32" t="s">
        <v>817</v>
      </c>
    </row>
    <row r="30" spans="1:3" x14ac:dyDescent="0.2">
      <c r="A30" s="3" t="s">
        <v>81</v>
      </c>
      <c r="B30" t="s">
        <v>567</v>
      </c>
      <c r="C30" s="32" t="s">
        <v>818</v>
      </c>
    </row>
    <row r="31" spans="1:3" x14ac:dyDescent="0.2">
      <c r="A31" s="3" t="s">
        <v>81</v>
      </c>
      <c r="B31" t="s">
        <v>568</v>
      </c>
      <c r="C31" s="32" t="s">
        <v>819</v>
      </c>
    </row>
    <row r="32" spans="1:3" x14ac:dyDescent="0.2">
      <c r="A32" t="s">
        <v>88</v>
      </c>
      <c r="B32" t="s">
        <v>569</v>
      </c>
      <c r="C32" s="32" t="s">
        <v>820</v>
      </c>
    </row>
    <row r="33" spans="1:3" x14ac:dyDescent="0.2">
      <c r="A33" t="s">
        <v>88</v>
      </c>
      <c r="B33" t="s">
        <v>570</v>
      </c>
      <c r="C33" s="32" t="s">
        <v>821</v>
      </c>
    </row>
    <row r="34" spans="1:3" x14ac:dyDescent="0.2">
      <c r="A34" t="s">
        <v>88</v>
      </c>
      <c r="B34" t="s">
        <v>571</v>
      </c>
      <c r="C34" s="32" t="s">
        <v>822</v>
      </c>
    </row>
    <row r="35" spans="1:3" x14ac:dyDescent="0.2">
      <c r="A35" s="24" t="s">
        <v>94</v>
      </c>
      <c r="B35" t="s">
        <v>572</v>
      </c>
      <c r="C35" s="32" t="s">
        <v>823</v>
      </c>
    </row>
    <row r="36" spans="1:3" x14ac:dyDescent="0.2">
      <c r="A36" s="3" t="s">
        <v>94</v>
      </c>
      <c r="B36" t="s">
        <v>573</v>
      </c>
      <c r="C36" s="32" t="s">
        <v>824</v>
      </c>
    </row>
    <row r="37" spans="1:3" x14ac:dyDescent="0.2">
      <c r="A37" s="3" t="s">
        <v>94</v>
      </c>
      <c r="B37" t="s">
        <v>574</v>
      </c>
      <c r="C37" s="32" t="s">
        <v>825</v>
      </c>
    </row>
    <row r="38" spans="1:3" x14ac:dyDescent="0.2">
      <c r="A38" s="33" t="s">
        <v>1042</v>
      </c>
      <c r="B38" t="s">
        <v>1065</v>
      </c>
      <c r="C38" s="32" t="s">
        <v>1066</v>
      </c>
    </row>
    <row r="39" spans="1:3" x14ac:dyDescent="0.2">
      <c r="A39" s="33" t="s">
        <v>1042</v>
      </c>
      <c r="B39" t="s">
        <v>1067</v>
      </c>
      <c r="C39" s="32" t="s">
        <v>1068</v>
      </c>
    </row>
    <row r="40" spans="1:3" x14ac:dyDescent="0.2">
      <c r="A40" s="33" t="s">
        <v>1042</v>
      </c>
      <c r="B40" t="s">
        <v>1069</v>
      </c>
      <c r="C40" s="32" t="s">
        <v>1070</v>
      </c>
    </row>
    <row r="41" spans="1:3" x14ac:dyDescent="0.2">
      <c r="A41" s="3" t="s">
        <v>106</v>
      </c>
      <c r="B41" t="s">
        <v>575</v>
      </c>
      <c r="C41" s="32" t="s">
        <v>826</v>
      </c>
    </row>
    <row r="42" spans="1:3" x14ac:dyDescent="0.2">
      <c r="A42" s="3" t="s">
        <v>106</v>
      </c>
      <c r="B42" t="s">
        <v>576</v>
      </c>
      <c r="C42" s="32" t="s">
        <v>827</v>
      </c>
    </row>
    <row r="43" spans="1:3" x14ac:dyDescent="0.2">
      <c r="A43" s="3" t="s">
        <v>106</v>
      </c>
      <c r="B43" t="s">
        <v>577</v>
      </c>
      <c r="C43" s="32" t="s">
        <v>828</v>
      </c>
    </row>
    <row r="44" spans="1:3" x14ac:dyDescent="0.2">
      <c r="A44" t="s">
        <v>112</v>
      </c>
      <c r="B44" t="s">
        <v>578</v>
      </c>
      <c r="C44" s="32" t="s">
        <v>829</v>
      </c>
    </row>
    <row r="45" spans="1:3" x14ac:dyDescent="0.2">
      <c r="A45" t="s">
        <v>112</v>
      </c>
      <c r="B45" t="s">
        <v>579</v>
      </c>
      <c r="C45" s="32" t="s">
        <v>830</v>
      </c>
    </row>
    <row r="46" spans="1:3" x14ac:dyDescent="0.2">
      <c r="A46" s="3" t="s">
        <v>112</v>
      </c>
      <c r="B46" t="s">
        <v>580</v>
      </c>
      <c r="C46" s="32" t="s">
        <v>831</v>
      </c>
    </row>
    <row r="47" spans="1:3" x14ac:dyDescent="0.2">
      <c r="A47" s="3" t="s">
        <v>118</v>
      </c>
      <c r="B47" t="s">
        <v>581</v>
      </c>
      <c r="C47" s="32" t="s">
        <v>832</v>
      </c>
    </row>
    <row r="48" spans="1:3" x14ac:dyDescent="0.2">
      <c r="A48" s="3" t="s">
        <v>118</v>
      </c>
      <c r="B48" t="s">
        <v>582</v>
      </c>
      <c r="C48" s="32" t="s">
        <v>833</v>
      </c>
    </row>
    <row r="49" spans="1:3" x14ac:dyDescent="0.2">
      <c r="A49" s="3" t="s">
        <v>118</v>
      </c>
      <c r="B49" t="s">
        <v>583</v>
      </c>
      <c r="C49" s="32" t="s">
        <v>834</v>
      </c>
    </row>
    <row r="50" spans="1:3" x14ac:dyDescent="0.2">
      <c r="A50" t="s">
        <v>130</v>
      </c>
      <c r="B50" t="s">
        <v>584</v>
      </c>
      <c r="C50" s="32" t="s">
        <v>835</v>
      </c>
    </row>
    <row r="51" spans="1:3" x14ac:dyDescent="0.2">
      <c r="A51" t="s">
        <v>130</v>
      </c>
      <c r="B51" t="s">
        <v>585</v>
      </c>
      <c r="C51" s="32" t="s">
        <v>836</v>
      </c>
    </row>
    <row r="52" spans="1:3" x14ac:dyDescent="0.2">
      <c r="A52" t="s">
        <v>130</v>
      </c>
      <c r="B52" t="s">
        <v>586</v>
      </c>
      <c r="C52" s="32" t="s">
        <v>837</v>
      </c>
    </row>
    <row r="53" spans="1:3" x14ac:dyDescent="0.2">
      <c r="A53" t="s">
        <v>141</v>
      </c>
      <c r="B53" t="s">
        <v>587</v>
      </c>
      <c r="C53" s="32" t="s">
        <v>838</v>
      </c>
    </row>
    <row r="54" spans="1:3" x14ac:dyDescent="0.2">
      <c r="A54" s="3" t="s">
        <v>141</v>
      </c>
      <c r="B54" t="s">
        <v>588</v>
      </c>
      <c r="C54" s="32" t="s">
        <v>839</v>
      </c>
    </row>
    <row r="55" spans="1:3" x14ac:dyDescent="0.2">
      <c r="A55" s="3" t="s">
        <v>141</v>
      </c>
      <c r="B55" t="s">
        <v>589</v>
      </c>
      <c r="C55" s="32" t="s">
        <v>840</v>
      </c>
    </row>
    <row r="56" spans="1:3" x14ac:dyDescent="0.2">
      <c r="A56" s="3" t="s">
        <v>145</v>
      </c>
      <c r="B56" t="s">
        <v>590</v>
      </c>
      <c r="C56" s="32" t="s">
        <v>841</v>
      </c>
    </row>
    <row r="57" spans="1:3" x14ac:dyDescent="0.2">
      <c r="A57" s="3" t="s">
        <v>145</v>
      </c>
      <c r="B57" t="s">
        <v>591</v>
      </c>
      <c r="C57" s="32" t="s">
        <v>842</v>
      </c>
    </row>
    <row r="58" spans="1:3" x14ac:dyDescent="0.2">
      <c r="A58" s="3" t="s">
        <v>145</v>
      </c>
      <c r="B58" t="s">
        <v>592</v>
      </c>
      <c r="C58" s="32" t="s">
        <v>843</v>
      </c>
    </row>
    <row r="59" spans="1:3" x14ac:dyDescent="0.2">
      <c r="A59" s="3" t="s">
        <v>152</v>
      </c>
      <c r="B59" t="s">
        <v>593</v>
      </c>
      <c r="C59" s="32" t="s">
        <v>844</v>
      </c>
    </row>
    <row r="60" spans="1:3" x14ac:dyDescent="0.2">
      <c r="A60" s="3" t="s">
        <v>152</v>
      </c>
      <c r="B60" t="s">
        <v>594</v>
      </c>
      <c r="C60" s="32" t="s">
        <v>845</v>
      </c>
    </row>
    <row r="61" spans="1:3" x14ac:dyDescent="0.2">
      <c r="A61" s="3" t="s">
        <v>152</v>
      </c>
      <c r="B61" t="s">
        <v>595</v>
      </c>
      <c r="C61" s="32" t="s">
        <v>846</v>
      </c>
    </row>
    <row r="62" spans="1:3" x14ac:dyDescent="0.2">
      <c r="A62" t="s">
        <v>156</v>
      </c>
      <c r="B62" t="s">
        <v>596</v>
      </c>
      <c r="C62" s="32" t="s">
        <v>847</v>
      </c>
    </row>
    <row r="63" spans="1:3" x14ac:dyDescent="0.2">
      <c r="A63" t="s">
        <v>156</v>
      </c>
      <c r="B63" t="s">
        <v>597</v>
      </c>
      <c r="C63" s="32" t="s">
        <v>848</v>
      </c>
    </row>
    <row r="64" spans="1:3" x14ac:dyDescent="0.2">
      <c r="A64" s="3" t="s">
        <v>156</v>
      </c>
      <c r="B64" t="s">
        <v>598</v>
      </c>
      <c r="C64" s="32" t="s">
        <v>849</v>
      </c>
    </row>
    <row r="65" spans="1:3" x14ac:dyDescent="0.2">
      <c r="A65" s="3" t="s">
        <v>162</v>
      </c>
      <c r="B65" t="s">
        <v>599</v>
      </c>
      <c r="C65" s="32" t="s">
        <v>850</v>
      </c>
    </row>
    <row r="66" spans="1:3" x14ac:dyDescent="0.2">
      <c r="A66" s="3" t="s">
        <v>162</v>
      </c>
      <c r="B66" t="s">
        <v>600</v>
      </c>
      <c r="C66" s="32" t="s">
        <v>851</v>
      </c>
    </row>
    <row r="67" spans="1:3" x14ac:dyDescent="0.2">
      <c r="A67" s="3" t="s">
        <v>162</v>
      </c>
      <c r="B67" t="s">
        <v>601</v>
      </c>
      <c r="C67" s="32" t="s">
        <v>852</v>
      </c>
    </row>
    <row r="68" spans="1:3" x14ac:dyDescent="0.2">
      <c r="A68" s="3" t="s">
        <v>170</v>
      </c>
      <c r="B68" t="s">
        <v>602</v>
      </c>
      <c r="C68" s="32" t="s">
        <v>853</v>
      </c>
    </row>
    <row r="69" spans="1:3" x14ac:dyDescent="0.2">
      <c r="A69" s="3" t="s">
        <v>170</v>
      </c>
      <c r="B69" t="s">
        <v>603</v>
      </c>
      <c r="C69" s="32" t="s">
        <v>854</v>
      </c>
    </row>
    <row r="70" spans="1:3" x14ac:dyDescent="0.2">
      <c r="A70" t="s">
        <v>170</v>
      </c>
      <c r="B70" t="s">
        <v>604</v>
      </c>
      <c r="C70" s="32" t="s">
        <v>855</v>
      </c>
    </row>
    <row r="71" spans="1:3" x14ac:dyDescent="0.2">
      <c r="A71" t="s">
        <v>175</v>
      </c>
      <c r="B71" t="s">
        <v>605</v>
      </c>
      <c r="C71" s="32" t="s">
        <v>856</v>
      </c>
    </row>
    <row r="72" spans="1:3" x14ac:dyDescent="0.2">
      <c r="A72" s="3" t="s">
        <v>175</v>
      </c>
      <c r="B72" t="s">
        <v>606</v>
      </c>
      <c r="C72" s="32" t="s">
        <v>857</v>
      </c>
    </row>
    <row r="73" spans="1:3" x14ac:dyDescent="0.2">
      <c r="A73" s="3" t="s">
        <v>175</v>
      </c>
      <c r="B73" t="s">
        <v>607</v>
      </c>
      <c r="C73" s="32" t="s">
        <v>858</v>
      </c>
    </row>
    <row r="74" spans="1:3" x14ac:dyDescent="0.2">
      <c r="A74" s="3" t="s">
        <v>181</v>
      </c>
      <c r="B74" t="s">
        <v>608</v>
      </c>
      <c r="C74" s="32" t="s">
        <v>859</v>
      </c>
    </row>
    <row r="75" spans="1:3" x14ac:dyDescent="0.2">
      <c r="A75" s="3" t="s">
        <v>181</v>
      </c>
      <c r="B75" t="s">
        <v>609</v>
      </c>
      <c r="C75" s="32" t="s">
        <v>860</v>
      </c>
    </row>
    <row r="76" spans="1:3" x14ac:dyDescent="0.2">
      <c r="A76" s="3" t="s">
        <v>181</v>
      </c>
      <c r="B76" t="s">
        <v>610</v>
      </c>
      <c r="C76" s="32" t="s">
        <v>861</v>
      </c>
    </row>
    <row r="77" spans="1:3" x14ac:dyDescent="0.2">
      <c r="A77" s="3" t="s">
        <v>186</v>
      </c>
      <c r="B77" t="s">
        <v>611</v>
      </c>
      <c r="C77" s="32" t="s">
        <v>862</v>
      </c>
    </row>
    <row r="78" spans="1:3" x14ac:dyDescent="0.2">
      <c r="A78" s="3" t="s">
        <v>186</v>
      </c>
      <c r="B78" t="s">
        <v>612</v>
      </c>
      <c r="C78" s="32" t="s">
        <v>863</v>
      </c>
    </row>
    <row r="79" spans="1:3" x14ac:dyDescent="0.2">
      <c r="A79" s="3" t="s">
        <v>186</v>
      </c>
      <c r="B79" t="s">
        <v>613</v>
      </c>
      <c r="C79" s="32" t="s">
        <v>864</v>
      </c>
    </row>
    <row r="80" spans="1:3" x14ac:dyDescent="0.2">
      <c r="A80" s="3" t="s">
        <v>191</v>
      </c>
      <c r="B80" t="s">
        <v>614</v>
      </c>
      <c r="C80" s="32" t="s">
        <v>865</v>
      </c>
    </row>
    <row r="81" spans="1:3" x14ac:dyDescent="0.2">
      <c r="A81" s="3" t="s">
        <v>191</v>
      </c>
      <c r="B81" t="s">
        <v>615</v>
      </c>
      <c r="C81" s="32" t="s">
        <v>866</v>
      </c>
    </row>
    <row r="82" spans="1:3" x14ac:dyDescent="0.2">
      <c r="A82" s="3" t="s">
        <v>191</v>
      </c>
      <c r="B82" t="s">
        <v>616</v>
      </c>
      <c r="C82" s="32" t="s">
        <v>867</v>
      </c>
    </row>
    <row r="83" spans="1:3" x14ac:dyDescent="0.2">
      <c r="A83" s="3" t="s">
        <v>195</v>
      </c>
      <c r="B83" t="s">
        <v>617</v>
      </c>
      <c r="C83" s="32" t="s">
        <v>868</v>
      </c>
    </row>
    <row r="84" spans="1:3" x14ac:dyDescent="0.2">
      <c r="A84" s="3" t="s">
        <v>195</v>
      </c>
      <c r="B84" t="s">
        <v>618</v>
      </c>
      <c r="C84" s="32" t="s">
        <v>869</v>
      </c>
    </row>
    <row r="85" spans="1:3" x14ac:dyDescent="0.2">
      <c r="A85" s="3" t="s">
        <v>195</v>
      </c>
      <c r="B85" t="s">
        <v>619</v>
      </c>
      <c r="C85" s="32" t="s">
        <v>870</v>
      </c>
    </row>
    <row r="86" spans="1:3" x14ac:dyDescent="0.2">
      <c r="A86" s="3" t="s">
        <v>200</v>
      </c>
      <c r="B86" t="s">
        <v>620</v>
      </c>
      <c r="C86" s="32" t="s">
        <v>871</v>
      </c>
    </row>
    <row r="87" spans="1:3" x14ac:dyDescent="0.2">
      <c r="A87" s="3" t="s">
        <v>200</v>
      </c>
      <c r="B87" t="s">
        <v>621</v>
      </c>
      <c r="C87" s="32" t="s">
        <v>872</v>
      </c>
    </row>
    <row r="88" spans="1:3" x14ac:dyDescent="0.2">
      <c r="A88" s="3" t="s">
        <v>200</v>
      </c>
      <c r="B88" t="s">
        <v>622</v>
      </c>
      <c r="C88" s="32" t="s">
        <v>1264</v>
      </c>
    </row>
    <row r="89" spans="1:3" x14ac:dyDescent="0.2">
      <c r="A89" t="s">
        <v>209</v>
      </c>
      <c r="B89" t="s">
        <v>623</v>
      </c>
      <c r="C89" s="32" t="s">
        <v>873</v>
      </c>
    </row>
    <row r="90" spans="1:3" x14ac:dyDescent="0.2">
      <c r="A90" t="s">
        <v>209</v>
      </c>
      <c r="B90" t="s">
        <v>624</v>
      </c>
      <c r="C90" s="32" t="s">
        <v>874</v>
      </c>
    </row>
    <row r="91" spans="1:3" x14ac:dyDescent="0.2">
      <c r="A91" s="3" t="s">
        <v>209</v>
      </c>
      <c r="B91" t="s">
        <v>625</v>
      </c>
      <c r="C91" s="32" t="s">
        <v>875</v>
      </c>
    </row>
    <row r="92" spans="1:3" x14ac:dyDescent="0.2">
      <c r="A92" s="3" t="s">
        <v>216</v>
      </c>
      <c r="B92" t="s">
        <v>626</v>
      </c>
      <c r="C92" s="32" t="s">
        <v>876</v>
      </c>
    </row>
    <row r="93" spans="1:3" x14ac:dyDescent="0.2">
      <c r="A93" s="3" t="s">
        <v>216</v>
      </c>
      <c r="B93" t="s">
        <v>627</v>
      </c>
      <c r="C93" s="32" t="s">
        <v>877</v>
      </c>
    </row>
    <row r="94" spans="1:3" x14ac:dyDescent="0.2">
      <c r="A94" s="3" t="s">
        <v>216</v>
      </c>
      <c r="B94" t="s">
        <v>628</v>
      </c>
      <c r="C94" s="32" t="s">
        <v>878</v>
      </c>
    </row>
    <row r="95" spans="1:3" x14ac:dyDescent="0.2">
      <c r="A95" s="3" t="s">
        <v>219</v>
      </c>
      <c r="B95" t="s">
        <v>629</v>
      </c>
      <c r="C95" s="32" t="s">
        <v>879</v>
      </c>
    </row>
    <row r="96" spans="1:3" x14ac:dyDescent="0.2">
      <c r="A96" s="3" t="s">
        <v>219</v>
      </c>
      <c r="B96" t="s">
        <v>630</v>
      </c>
      <c r="C96" s="32" t="s">
        <v>1281</v>
      </c>
    </row>
    <row r="97" spans="1:3" x14ac:dyDescent="0.2">
      <c r="A97" s="3" t="s">
        <v>219</v>
      </c>
      <c r="B97" t="s">
        <v>631</v>
      </c>
      <c r="C97" s="32" t="s">
        <v>1280</v>
      </c>
    </row>
    <row r="98" spans="1:3" x14ac:dyDescent="0.2">
      <c r="A98" s="3" t="s">
        <v>224</v>
      </c>
      <c r="B98" t="s">
        <v>632</v>
      </c>
      <c r="C98" s="32" t="s">
        <v>880</v>
      </c>
    </row>
    <row r="99" spans="1:3" x14ac:dyDescent="0.2">
      <c r="A99" s="3" t="s">
        <v>224</v>
      </c>
      <c r="B99" t="s">
        <v>633</v>
      </c>
      <c r="C99" s="32" t="s">
        <v>881</v>
      </c>
    </row>
    <row r="100" spans="1:3" x14ac:dyDescent="0.2">
      <c r="A100" s="3" t="s">
        <v>224</v>
      </c>
      <c r="B100" t="s">
        <v>634</v>
      </c>
      <c r="C100" s="32" t="s">
        <v>882</v>
      </c>
    </row>
    <row r="101" spans="1:3" x14ac:dyDescent="0.2">
      <c r="A101" s="3" t="s">
        <v>1043</v>
      </c>
      <c r="B101" t="s">
        <v>1071</v>
      </c>
      <c r="C101" s="32" t="s">
        <v>1072</v>
      </c>
    </row>
    <row r="102" spans="1:3" x14ac:dyDescent="0.2">
      <c r="A102" s="3" t="s">
        <v>1043</v>
      </c>
      <c r="B102" t="s">
        <v>1073</v>
      </c>
      <c r="C102" s="32" t="s">
        <v>1074</v>
      </c>
    </row>
    <row r="103" spans="1:3" x14ac:dyDescent="0.2">
      <c r="A103" s="3" t="s">
        <v>1043</v>
      </c>
      <c r="B103" t="s">
        <v>1075</v>
      </c>
      <c r="C103" s="32" t="s">
        <v>1076</v>
      </c>
    </row>
    <row r="104" spans="1:3" x14ac:dyDescent="0.2">
      <c r="A104" s="3" t="s">
        <v>230</v>
      </c>
      <c r="B104" t="s">
        <v>635</v>
      </c>
      <c r="C104" s="32" t="s">
        <v>883</v>
      </c>
    </row>
    <row r="105" spans="1:3" x14ac:dyDescent="0.2">
      <c r="A105" s="3" t="s">
        <v>230</v>
      </c>
      <c r="B105" t="s">
        <v>636</v>
      </c>
      <c r="C105" s="32" t="s">
        <v>884</v>
      </c>
    </row>
    <row r="106" spans="1:3" x14ac:dyDescent="0.2">
      <c r="A106" s="3" t="s">
        <v>230</v>
      </c>
      <c r="B106" t="s">
        <v>637</v>
      </c>
      <c r="C106" s="32" t="s">
        <v>885</v>
      </c>
    </row>
    <row r="107" spans="1:3" x14ac:dyDescent="0.2">
      <c r="A107" s="3" t="s">
        <v>235</v>
      </c>
      <c r="B107" t="s">
        <v>638</v>
      </c>
      <c r="C107" s="32" t="s">
        <v>886</v>
      </c>
    </row>
    <row r="108" spans="1:3" x14ac:dyDescent="0.2">
      <c r="A108" s="3" t="s">
        <v>235</v>
      </c>
      <c r="B108" t="s">
        <v>639</v>
      </c>
      <c r="C108" s="32" t="s">
        <v>887</v>
      </c>
    </row>
    <row r="109" spans="1:3" x14ac:dyDescent="0.2">
      <c r="A109" s="3" t="s">
        <v>235</v>
      </c>
      <c r="B109" t="s">
        <v>640</v>
      </c>
      <c r="C109" s="32" t="s">
        <v>888</v>
      </c>
    </row>
    <row r="110" spans="1:3" x14ac:dyDescent="0.2">
      <c r="A110" s="3" t="s">
        <v>241</v>
      </c>
      <c r="B110" t="s">
        <v>641</v>
      </c>
      <c r="C110" s="32" t="s">
        <v>889</v>
      </c>
    </row>
    <row r="111" spans="1:3" x14ac:dyDescent="0.2">
      <c r="A111" s="3" t="s">
        <v>241</v>
      </c>
      <c r="B111" t="s">
        <v>642</v>
      </c>
      <c r="C111" s="32" t="s">
        <v>890</v>
      </c>
    </row>
    <row r="112" spans="1:3" x14ac:dyDescent="0.2">
      <c r="A112" s="3" t="s">
        <v>241</v>
      </c>
      <c r="B112" t="s">
        <v>643</v>
      </c>
      <c r="C112" s="32" t="s">
        <v>1265</v>
      </c>
    </row>
    <row r="113" spans="1:3" x14ac:dyDescent="0.2">
      <c r="A113" s="3" t="s">
        <v>251</v>
      </c>
      <c r="B113" t="s">
        <v>644</v>
      </c>
      <c r="C113" s="32" t="s">
        <v>891</v>
      </c>
    </row>
    <row r="114" spans="1:3" x14ac:dyDescent="0.2">
      <c r="A114" s="3" t="s">
        <v>251</v>
      </c>
      <c r="B114" t="s">
        <v>645</v>
      </c>
      <c r="C114" s="32" t="s">
        <v>892</v>
      </c>
    </row>
    <row r="115" spans="1:3" x14ac:dyDescent="0.2">
      <c r="A115" t="s">
        <v>251</v>
      </c>
      <c r="B115" t="s">
        <v>646</v>
      </c>
      <c r="C115" s="32" t="s">
        <v>893</v>
      </c>
    </row>
    <row r="116" spans="1:3" x14ac:dyDescent="0.2">
      <c r="A116" t="s">
        <v>254</v>
      </c>
      <c r="B116" t="s">
        <v>647</v>
      </c>
      <c r="C116" s="32" t="s">
        <v>894</v>
      </c>
    </row>
    <row r="117" spans="1:3" x14ac:dyDescent="0.2">
      <c r="A117" s="3" t="s">
        <v>254</v>
      </c>
      <c r="B117" t="s">
        <v>648</v>
      </c>
      <c r="C117" s="32" t="s">
        <v>895</v>
      </c>
    </row>
    <row r="118" spans="1:3" x14ac:dyDescent="0.2">
      <c r="A118" s="3" t="s">
        <v>254</v>
      </c>
      <c r="B118" t="s">
        <v>649</v>
      </c>
      <c r="C118" s="32" t="s">
        <v>896</v>
      </c>
    </row>
    <row r="119" spans="1:3" x14ac:dyDescent="0.2">
      <c r="A119" s="3" t="s">
        <v>258</v>
      </c>
      <c r="B119" t="s">
        <v>650</v>
      </c>
      <c r="C119" s="32" t="s">
        <v>897</v>
      </c>
    </row>
    <row r="120" spans="1:3" x14ac:dyDescent="0.2">
      <c r="A120" s="3" t="s">
        <v>258</v>
      </c>
      <c r="B120" t="s">
        <v>651</v>
      </c>
      <c r="C120" s="32" t="s">
        <v>898</v>
      </c>
    </row>
    <row r="121" spans="1:3" x14ac:dyDescent="0.2">
      <c r="A121" s="3" t="s">
        <v>258</v>
      </c>
      <c r="B121" t="s">
        <v>652</v>
      </c>
      <c r="C121" s="32" t="s">
        <v>899</v>
      </c>
    </row>
    <row r="122" spans="1:3" x14ac:dyDescent="0.2">
      <c r="A122" t="s">
        <v>264</v>
      </c>
      <c r="B122" t="s">
        <v>653</v>
      </c>
      <c r="C122" s="32" t="s">
        <v>900</v>
      </c>
    </row>
    <row r="123" spans="1:3" x14ac:dyDescent="0.2">
      <c r="A123" t="s">
        <v>264</v>
      </c>
      <c r="B123" t="s">
        <v>654</v>
      </c>
      <c r="C123" s="32" t="s">
        <v>901</v>
      </c>
    </row>
    <row r="124" spans="1:3" x14ac:dyDescent="0.2">
      <c r="A124" s="3" t="s">
        <v>264</v>
      </c>
      <c r="B124" t="s">
        <v>655</v>
      </c>
      <c r="C124" s="32" t="s">
        <v>902</v>
      </c>
    </row>
    <row r="125" spans="1:3" x14ac:dyDescent="0.2">
      <c r="A125" t="s">
        <v>271</v>
      </c>
      <c r="B125" t="s">
        <v>656</v>
      </c>
      <c r="C125" s="32" t="s">
        <v>903</v>
      </c>
    </row>
    <row r="126" spans="1:3" x14ac:dyDescent="0.2">
      <c r="A126" t="s">
        <v>271</v>
      </c>
      <c r="B126" t="s">
        <v>657</v>
      </c>
      <c r="C126" s="32" t="s">
        <v>904</v>
      </c>
    </row>
    <row r="127" spans="1:3" x14ac:dyDescent="0.2">
      <c r="A127" s="3" t="s">
        <v>271</v>
      </c>
      <c r="B127" t="s">
        <v>658</v>
      </c>
      <c r="C127" s="32" t="s">
        <v>905</v>
      </c>
    </row>
    <row r="128" spans="1:3" x14ac:dyDescent="0.2">
      <c r="A128" s="3" t="s">
        <v>278</v>
      </c>
      <c r="B128" t="s">
        <v>659</v>
      </c>
      <c r="C128" s="32" t="s">
        <v>906</v>
      </c>
    </row>
    <row r="129" spans="1:3" x14ac:dyDescent="0.2">
      <c r="A129" s="3" t="s">
        <v>278</v>
      </c>
      <c r="B129" t="s">
        <v>660</v>
      </c>
      <c r="C129" s="32" t="s">
        <v>907</v>
      </c>
    </row>
    <row r="130" spans="1:3" x14ac:dyDescent="0.2">
      <c r="A130" s="3" t="s">
        <v>278</v>
      </c>
      <c r="B130" t="s">
        <v>661</v>
      </c>
      <c r="C130" s="32" t="s">
        <v>908</v>
      </c>
    </row>
    <row r="131" spans="1:3" x14ac:dyDescent="0.2">
      <c r="A131" s="3" t="s">
        <v>284</v>
      </c>
      <c r="B131" t="s">
        <v>662</v>
      </c>
      <c r="C131" s="32" t="s">
        <v>909</v>
      </c>
    </row>
    <row r="132" spans="1:3" x14ac:dyDescent="0.2">
      <c r="A132" s="3" t="s">
        <v>284</v>
      </c>
      <c r="B132" t="s">
        <v>663</v>
      </c>
      <c r="C132" s="32" t="s">
        <v>910</v>
      </c>
    </row>
    <row r="133" spans="1:3" x14ac:dyDescent="0.2">
      <c r="A133" s="3" t="s">
        <v>284</v>
      </c>
      <c r="B133" t="s">
        <v>664</v>
      </c>
      <c r="C133" s="32" t="s">
        <v>911</v>
      </c>
    </row>
    <row r="134" spans="1:3" x14ac:dyDescent="0.2">
      <c r="A134" s="3" t="s">
        <v>290</v>
      </c>
      <c r="B134" t="s">
        <v>665</v>
      </c>
      <c r="C134" s="32" t="s">
        <v>912</v>
      </c>
    </row>
    <row r="135" spans="1:3" x14ac:dyDescent="0.2">
      <c r="A135" t="s">
        <v>290</v>
      </c>
      <c r="B135" t="s">
        <v>666</v>
      </c>
      <c r="C135" s="32" t="s">
        <v>913</v>
      </c>
    </row>
    <row r="136" spans="1:3" x14ac:dyDescent="0.2">
      <c r="A136" t="s">
        <v>290</v>
      </c>
      <c r="B136" t="s">
        <v>667</v>
      </c>
      <c r="C136" s="32" t="s">
        <v>914</v>
      </c>
    </row>
    <row r="137" spans="1:3" x14ac:dyDescent="0.2">
      <c r="A137" s="3" t="s">
        <v>294</v>
      </c>
      <c r="B137" t="s">
        <v>668</v>
      </c>
      <c r="C137" s="32" t="s">
        <v>915</v>
      </c>
    </row>
    <row r="138" spans="1:3" x14ac:dyDescent="0.2">
      <c r="A138" s="3" t="s">
        <v>294</v>
      </c>
      <c r="B138" t="s">
        <v>669</v>
      </c>
      <c r="C138" s="32" t="s">
        <v>916</v>
      </c>
    </row>
    <row r="139" spans="1:3" x14ac:dyDescent="0.2">
      <c r="A139" s="3" t="s">
        <v>294</v>
      </c>
      <c r="B139" t="s">
        <v>670</v>
      </c>
      <c r="C139" s="32" t="s">
        <v>917</v>
      </c>
    </row>
    <row r="140" spans="1:3" x14ac:dyDescent="0.2">
      <c r="A140" s="3" t="s">
        <v>298</v>
      </c>
      <c r="B140" t="s">
        <v>671</v>
      </c>
      <c r="C140" s="32" t="s">
        <v>918</v>
      </c>
    </row>
    <row r="141" spans="1:3" x14ac:dyDescent="0.2">
      <c r="A141" s="3" t="s">
        <v>298</v>
      </c>
      <c r="B141" t="s">
        <v>672</v>
      </c>
      <c r="C141" s="32" t="s">
        <v>919</v>
      </c>
    </row>
    <row r="142" spans="1:3" x14ac:dyDescent="0.2">
      <c r="A142" t="s">
        <v>298</v>
      </c>
      <c r="B142" t="s">
        <v>673</v>
      </c>
      <c r="C142" s="32" t="s">
        <v>920</v>
      </c>
    </row>
    <row r="143" spans="1:3" x14ac:dyDescent="0.2">
      <c r="A143" s="3" t="s">
        <v>306</v>
      </c>
      <c r="B143" t="s">
        <v>674</v>
      </c>
      <c r="C143" s="32" t="s">
        <v>921</v>
      </c>
    </row>
    <row r="144" spans="1:3" x14ac:dyDescent="0.2">
      <c r="A144" t="s">
        <v>306</v>
      </c>
      <c r="B144" t="s">
        <v>675</v>
      </c>
      <c r="C144" s="32" t="s">
        <v>922</v>
      </c>
    </row>
    <row r="145" spans="1:3" x14ac:dyDescent="0.2">
      <c r="A145" t="s">
        <v>306</v>
      </c>
      <c r="B145" t="s">
        <v>676</v>
      </c>
      <c r="C145" s="32" t="s">
        <v>923</v>
      </c>
    </row>
    <row r="146" spans="1:3" x14ac:dyDescent="0.2">
      <c r="A146" t="s">
        <v>311</v>
      </c>
      <c r="B146" t="s">
        <v>677</v>
      </c>
      <c r="C146" s="32" t="s">
        <v>924</v>
      </c>
    </row>
    <row r="147" spans="1:3" x14ac:dyDescent="0.2">
      <c r="A147" t="s">
        <v>311</v>
      </c>
      <c r="B147" t="s">
        <v>678</v>
      </c>
      <c r="C147" s="32" t="s">
        <v>925</v>
      </c>
    </row>
    <row r="148" spans="1:3" x14ac:dyDescent="0.2">
      <c r="A148" t="s">
        <v>311</v>
      </c>
      <c r="B148" t="s">
        <v>679</v>
      </c>
      <c r="C148" s="32" t="s">
        <v>926</v>
      </c>
    </row>
    <row r="149" spans="1:3" x14ac:dyDescent="0.2">
      <c r="A149" t="s">
        <v>319</v>
      </c>
      <c r="B149" t="s">
        <v>680</v>
      </c>
      <c r="C149" s="32" t="s">
        <v>927</v>
      </c>
    </row>
    <row r="150" spans="1:3" x14ac:dyDescent="0.2">
      <c r="A150" t="s">
        <v>319</v>
      </c>
      <c r="B150" t="s">
        <v>681</v>
      </c>
      <c r="C150" s="32" t="s">
        <v>928</v>
      </c>
    </row>
    <row r="151" spans="1:3" x14ac:dyDescent="0.2">
      <c r="A151" t="s">
        <v>319</v>
      </c>
      <c r="B151" t="s">
        <v>682</v>
      </c>
      <c r="C151" s="32" t="s">
        <v>929</v>
      </c>
    </row>
    <row r="152" spans="1:3" x14ac:dyDescent="0.2">
      <c r="A152" s="3" t="s">
        <v>324</v>
      </c>
      <c r="B152" t="s">
        <v>683</v>
      </c>
      <c r="C152" s="32" t="s">
        <v>930</v>
      </c>
    </row>
    <row r="153" spans="1:3" x14ac:dyDescent="0.2">
      <c r="A153" s="3" t="s">
        <v>324</v>
      </c>
      <c r="B153" t="s">
        <v>684</v>
      </c>
      <c r="C153" s="32" t="s">
        <v>931</v>
      </c>
    </row>
    <row r="154" spans="1:3" x14ac:dyDescent="0.2">
      <c r="A154" s="3" t="s">
        <v>324</v>
      </c>
      <c r="B154" t="s">
        <v>685</v>
      </c>
      <c r="C154" s="32" t="s">
        <v>932</v>
      </c>
    </row>
    <row r="155" spans="1:3" x14ac:dyDescent="0.2">
      <c r="A155" s="3" t="s">
        <v>328</v>
      </c>
      <c r="B155" t="s">
        <v>686</v>
      </c>
      <c r="C155" s="32" t="s">
        <v>1283</v>
      </c>
    </row>
    <row r="156" spans="1:3" x14ac:dyDescent="0.2">
      <c r="A156" s="3" t="s">
        <v>328</v>
      </c>
      <c r="B156" t="s">
        <v>687</v>
      </c>
      <c r="C156" s="32" t="s">
        <v>933</v>
      </c>
    </row>
    <row r="157" spans="1:3" x14ac:dyDescent="0.2">
      <c r="A157" s="3" t="s">
        <v>328</v>
      </c>
      <c r="B157" t="s">
        <v>688</v>
      </c>
      <c r="C157" s="32" t="s">
        <v>1282</v>
      </c>
    </row>
    <row r="158" spans="1:3" x14ac:dyDescent="0.2">
      <c r="A158" s="3" t="s">
        <v>335</v>
      </c>
      <c r="B158" t="s">
        <v>689</v>
      </c>
      <c r="C158" s="32" t="s">
        <v>934</v>
      </c>
    </row>
    <row r="159" spans="1:3" x14ac:dyDescent="0.2">
      <c r="A159" s="3" t="s">
        <v>335</v>
      </c>
      <c r="B159" t="s">
        <v>690</v>
      </c>
      <c r="C159" s="32" t="s">
        <v>935</v>
      </c>
    </row>
    <row r="160" spans="1:3" x14ac:dyDescent="0.2">
      <c r="A160" t="s">
        <v>335</v>
      </c>
      <c r="B160" t="s">
        <v>691</v>
      </c>
      <c r="C160" s="32" t="s">
        <v>936</v>
      </c>
    </row>
    <row r="161" spans="1:3" x14ac:dyDescent="0.2">
      <c r="A161" s="3" t="s">
        <v>341</v>
      </c>
      <c r="B161" t="s">
        <v>692</v>
      </c>
      <c r="C161" s="32" t="s">
        <v>937</v>
      </c>
    </row>
    <row r="162" spans="1:3" x14ac:dyDescent="0.2">
      <c r="A162" s="3" t="s">
        <v>341</v>
      </c>
      <c r="B162" t="s">
        <v>693</v>
      </c>
      <c r="C162" s="32" t="s">
        <v>938</v>
      </c>
    </row>
    <row r="163" spans="1:3" x14ac:dyDescent="0.2">
      <c r="A163" s="3" t="s">
        <v>341</v>
      </c>
      <c r="B163" t="s">
        <v>694</v>
      </c>
      <c r="C163" s="32" t="s">
        <v>939</v>
      </c>
    </row>
    <row r="164" spans="1:3" x14ac:dyDescent="0.2">
      <c r="A164" s="3" t="s">
        <v>345</v>
      </c>
      <c r="B164" t="s">
        <v>695</v>
      </c>
      <c r="C164" s="32" t="s">
        <v>940</v>
      </c>
    </row>
    <row r="165" spans="1:3" x14ac:dyDescent="0.2">
      <c r="A165" s="3" t="s">
        <v>345</v>
      </c>
      <c r="B165" t="s">
        <v>696</v>
      </c>
      <c r="C165" s="32" t="s">
        <v>941</v>
      </c>
    </row>
    <row r="166" spans="1:3" x14ac:dyDescent="0.2">
      <c r="A166" s="3" t="s">
        <v>345</v>
      </c>
      <c r="B166" t="s">
        <v>697</v>
      </c>
      <c r="C166" s="32" t="s">
        <v>942</v>
      </c>
    </row>
    <row r="167" spans="1:3" x14ac:dyDescent="0.2">
      <c r="A167" t="s">
        <v>350</v>
      </c>
      <c r="B167" t="s">
        <v>698</v>
      </c>
      <c r="C167" s="32" t="s">
        <v>943</v>
      </c>
    </row>
    <row r="168" spans="1:3" x14ac:dyDescent="0.2">
      <c r="A168" t="s">
        <v>350</v>
      </c>
      <c r="B168" t="s">
        <v>699</v>
      </c>
      <c r="C168" s="32" t="s">
        <v>944</v>
      </c>
    </row>
    <row r="169" spans="1:3" x14ac:dyDescent="0.2">
      <c r="A169" s="3" t="s">
        <v>350</v>
      </c>
      <c r="B169" t="s">
        <v>700</v>
      </c>
      <c r="C169" s="32" t="s">
        <v>945</v>
      </c>
    </row>
    <row r="170" spans="1:3" x14ac:dyDescent="0.2">
      <c r="A170" s="3" t="s">
        <v>1101</v>
      </c>
      <c r="B170" t="s">
        <v>1107</v>
      </c>
      <c r="C170" s="32" t="s">
        <v>1266</v>
      </c>
    </row>
    <row r="171" spans="1:3" x14ac:dyDescent="0.2">
      <c r="A171" s="3" t="s">
        <v>1101</v>
      </c>
      <c r="B171" t="s">
        <v>1108</v>
      </c>
      <c r="C171" s="32" t="s">
        <v>1109</v>
      </c>
    </row>
    <row r="172" spans="1:3" x14ac:dyDescent="0.2">
      <c r="A172" s="3" t="s">
        <v>1101</v>
      </c>
      <c r="B172" t="s">
        <v>1110</v>
      </c>
      <c r="C172" s="32" t="s">
        <v>1267</v>
      </c>
    </row>
    <row r="173" spans="1:3" x14ac:dyDescent="0.2">
      <c r="A173" s="3" t="s">
        <v>360</v>
      </c>
      <c r="B173" t="s">
        <v>701</v>
      </c>
      <c r="C173" s="32" t="s">
        <v>946</v>
      </c>
    </row>
    <row r="174" spans="1:3" x14ac:dyDescent="0.2">
      <c r="A174" s="3" t="s">
        <v>360</v>
      </c>
      <c r="B174" t="s">
        <v>702</v>
      </c>
      <c r="C174" s="32" t="s">
        <v>947</v>
      </c>
    </row>
    <row r="175" spans="1:3" x14ac:dyDescent="0.2">
      <c r="A175" s="3" t="s">
        <v>360</v>
      </c>
      <c r="B175" t="s">
        <v>703</v>
      </c>
      <c r="C175" s="32" t="s">
        <v>948</v>
      </c>
    </row>
    <row r="176" spans="1:3" x14ac:dyDescent="0.2">
      <c r="A176" s="3" t="s">
        <v>1044</v>
      </c>
      <c r="B176" t="s">
        <v>1077</v>
      </c>
      <c r="C176" s="32" t="s">
        <v>1078</v>
      </c>
    </row>
    <row r="177" spans="1:3" x14ac:dyDescent="0.2">
      <c r="A177" s="3" t="s">
        <v>1044</v>
      </c>
      <c r="B177" t="s">
        <v>1079</v>
      </c>
      <c r="C177" s="32" t="s">
        <v>1080</v>
      </c>
    </row>
    <row r="178" spans="1:3" x14ac:dyDescent="0.2">
      <c r="A178" s="3" t="s">
        <v>1044</v>
      </c>
      <c r="B178" t="s">
        <v>1081</v>
      </c>
      <c r="C178" s="32" t="s">
        <v>1082</v>
      </c>
    </row>
    <row r="179" spans="1:3" x14ac:dyDescent="0.2">
      <c r="A179" t="s">
        <v>366</v>
      </c>
      <c r="B179" t="s">
        <v>704</v>
      </c>
      <c r="C179" s="32" t="s">
        <v>1263</v>
      </c>
    </row>
    <row r="180" spans="1:3" x14ac:dyDescent="0.2">
      <c r="A180" t="s">
        <v>366</v>
      </c>
      <c r="B180" t="s">
        <v>705</v>
      </c>
      <c r="C180" s="32" t="s">
        <v>950</v>
      </c>
    </row>
    <row r="181" spans="1:3" x14ac:dyDescent="0.2">
      <c r="A181" t="s">
        <v>366</v>
      </c>
      <c r="B181" t="s">
        <v>706</v>
      </c>
      <c r="C181" s="32" t="s">
        <v>949</v>
      </c>
    </row>
    <row r="182" spans="1:3" x14ac:dyDescent="0.2">
      <c r="A182" t="s">
        <v>1045</v>
      </c>
      <c r="B182" t="s">
        <v>1083</v>
      </c>
      <c r="C182" s="32" t="s">
        <v>1084</v>
      </c>
    </row>
    <row r="183" spans="1:3" x14ac:dyDescent="0.2">
      <c r="A183" t="s">
        <v>1045</v>
      </c>
      <c r="B183" t="s">
        <v>1085</v>
      </c>
      <c r="C183" s="32" t="s">
        <v>1086</v>
      </c>
    </row>
    <row r="184" spans="1:3" x14ac:dyDescent="0.2">
      <c r="A184" t="s">
        <v>1045</v>
      </c>
      <c r="B184" t="s">
        <v>1087</v>
      </c>
      <c r="C184" s="32" t="s">
        <v>1268</v>
      </c>
    </row>
    <row r="185" spans="1:3" x14ac:dyDescent="0.2">
      <c r="A185" s="3" t="s">
        <v>380</v>
      </c>
      <c r="B185" t="s">
        <v>707</v>
      </c>
      <c r="C185" s="32" t="s">
        <v>951</v>
      </c>
    </row>
    <row r="186" spans="1:3" x14ac:dyDescent="0.2">
      <c r="A186" s="3" t="s">
        <v>380</v>
      </c>
      <c r="B186" t="s">
        <v>708</v>
      </c>
      <c r="C186" s="32" t="s">
        <v>952</v>
      </c>
    </row>
    <row r="187" spans="1:3" x14ac:dyDescent="0.2">
      <c r="A187" s="3" t="s">
        <v>380</v>
      </c>
      <c r="B187" t="s">
        <v>709</v>
      </c>
      <c r="C187" s="32" t="s">
        <v>1269</v>
      </c>
    </row>
    <row r="188" spans="1:3" x14ac:dyDescent="0.2">
      <c r="A188" s="3" t="s">
        <v>385</v>
      </c>
      <c r="B188" t="s">
        <v>710</v>
      </c>
      <c r="C188" s="44" t="s">
        <v>953</v>
      </c>
    </row>
    <row r="189" spans="1:3" x14ac:dyDescent="0.2">
      <c r="A189" s="3" t="s">
        <v>385</v>
      </c>
      <c r="B189" t="s">
        <v>711</v>
      </c>
      <c r="C189" s="44" t="s">
        <v>954</v>
      </c>
    </row>
    <row r="190" spans="1:3" x14ac:dyDescent="0.2">
      <c r="A190" s="3" t="s">
        <v>385</v>
      </c>
      <c r="B190" t="s">
        <v>712</v>
      </c>
      <c r="C190" s="44" t="s">
        <v>955</v>
      </c>
    </row>
    <row r="191" spans="1:3" x14ac:dyDescent="0.2">
      <c r="A191" s="3" t="s">
        <v>390</v>
      </c>
      <c r="B191" t="s">
        <v>713</v>
      </c>
      <c r="C191" s="44" t="s">
        <v>1327</v>
      </c>
    </row>
    <row r="192" spans="1:3" x14ac:dyDescent="0.2">
      <c r="A192" s="3" t="s">
        <v>390</v>
      </c>
      <c r="B192" t="s">
        <v>714</v>
      </c>
      <c r="C192" s="45" t="s">
        <v>1328</v>
      </c>
    </row>
    <row r="193" spans="1:3" x14ac:dyDescent="0.2">
      <c r="A193" s="3" t="s">
        <v>390</v>
      </c>
      <c r="B193" t="s">
        <v>715</v>
      </c>
      <c r="C193" s="45" t="s">
        <v>1329</v>
      </c>
    </row>
    <row r="194" spans="1:3" x14ac:dyDescent="0.2">
      <c r="A194" s="3" t="s">
        <v>399</v>
      </c>
      <c r="B194" t="s">
        <v>716</v>
      </c>
      <c r="C194" s="44" t="s">
        <v>956</v>
      </c>
    </row>
    <row r="195" spans="1:3" x14ac:dyDescent="0.2">
      <c r="A195" s="3" t="s">
        <v>399</v>
      </c>
      <c r="B195" t="s">
        <v>717</v>
      </c>
      <c r="C195" s="44" t="s">
        <v>957</v>
      </c>
    </row>
    <row r="196" spans="1:3" x14ac:dyDescent="0.2">
      <c r="A196" s="3" t="s">
        <v>399</v>
      </c>
      <c r="B196" t="s">
        <v>718</v>
      </c>
      <c r="C196" s="32" t="s">
        <v>958</v>
      </c>
    </row>
    <row r="197" spans="1:3" x14ac:dyDescent="0.2">
      <c r="A197" s="3" t="s">
        <v>405</v>
      </c>
      <c r="B197" t="s">
        <v>719</v>
      </c>
      <c r="C197" s="32" t="s">
        <v>959</v>
      </c>
    </row>
    <row r="198" spans="1:3" x14ac:dyDescent="0.2">
      <c r="A198" s="3" t="s">
        <v>405</v>
      </c>
      <c r="B198" t="s">
        <v>720</v>
      </c>
      <c r="C198" s="32" t="s">
        <v>960</v>
      </c>
    </row>
    <row r="199" spans="1:3" x14ac:dyDescent="0.2">
      <c r="A199" s="3" t="s">
        <v>405</v>
      </c>
      <c r="B199" t="s">
        <v>721</v>
      </c>
      <c r="C199" s="32" t="s">
        <v>961</v>
      </c>
    </row>
    <row r="200" spans="1:3" x14ac:dyDescent="0.2">
      <c r="A200" s="3" t="s">
        <v>410</v>
      </c>
      <c r="B200" t="s">
        <v>722</v>
      </c>
      <c r="C200" s="32" t="s">
        <v>962</v>
      </c>
    </row>
    <row r="201" spans="1:3" x14ac:dyDescent="0.2">
      <c r="A201" s="3" t="s">
        <v>410</v>
      </c>
      <c r="B201" t="s">
        <v>723</v>
      </c>
      <c r="C201" s="32" t="s">
        <v>963</v>
      </c>
    </row>
    <row r="202" spans="1:3" x14ac:dyDescent="0.2">
      <c r="A202" s="3" t="s">
        <v>410</v>
      </c>
      <c r="B202" t="s">
        <v>724</v>
      </c>
      <c r="C202" s="32" t="s">
        <v>964</v>
      </c>
    </row>
    <row r="203" spans="1:3" x14ac:dyDescent="0.2">
      <c r="A203" s="3" t="s">
        <v>414</v>
      </c>
      <c r="B203" t="s">
        <v>725</v>
      </c>
      <c r="C203" s="32" t="s">
        <v>965</v>
      </c>
    </row>
    <row r="204" spans="1:3" x14ac:dyDescent="0.2">
      <c r="A204" s="3" t="s">
        <v>414</v>
      </c>
      <c r="B204" t="s">
        <v>726</v>
      </c>
      <c r="C204" s="32" t="s">
        <v>966</v>
      </c>
    </row>
    <row r="205" spans="1:3" x14ac:dyDescent="0.2">
      <c r="A205" s="3" t="s">
        <v>414</v>
      </c>
      <c r="B205" t="s">
        <v>727</v>
      </c>
      <c r="C205" s="32" t="s">
        <v>967</v>
      </c>
    </row>
    <row r="206" spans="1:3" x14ac:dyDescent="0.2">
      <c r="A206" s="3" t="s">
        <v>418</v>
      </c>
      <c r="B206" t="s">
        <v>728</v>
      </c>
      <c r="C206" s="32" t="s">
        <v>968</v>
      </c>
    </row>
    <row r="207" spans="1:3" x14ac:dyDescent="0.2">
      <c r="A207" t="s">
        <v>418</v>
      </c>
      <c r="B207" t="s">
        <v>729</v>
      </c>
      <c r="C207" s="32" t="s">
        <v>969</v>
      </c>
    </row>
    <row r="208" spans="1:3" x14ac:dyDescent="0.2">
      <c r="A208" t="s">
        <v>418</v>
      </c>
      <c r="B208" t="s">
        <v>730</v>
      </c>
      <c r="C208" s="32" t="s">
        <v>970</v>
      </c>
    </row>
    <row r="209" spans="1:3" x14ac:dyDescent="0.2">
      <c r="A209" s="3" t="s">
        <v>422</v>
      </c>
      <c r="B209" t="s">
        <v>731</v>
      </c>
      <c r="C209" s="32" t="s">
        <v>971</v>
      </c>
    </row>
    <row r="210" spans="1:3" x14ac:dyDescent="0.2">
      <c r="A210" s="3" t="s">
        <v>422</v>
      </c>
      <c r="B210" t="s">
        <v>732</v>
      </c>
      <c r="C210" s="32" t="s">
        <v>972</v>
      </c>
    </row>
    <row r="211" spans="1:3" x14ac:dyDescent="0.2">
      <c r="A211" s="3" t="s">
        <v>422</v>
      </c>
      <c r="B211" t="s">
        <v>733</v>
      </c>
      <c r="C211" s="32" t="s">
        <v>973</v>
      </c>
    </row>
    <row r="212" spans="1:3" x14ac:dyDescent="0.2">
      <c r="A212" s="3" t="s">
        <v>426</v>
      </c>
      <c r="B212" t="s">
        <v>734</v>
      </c>
      <c r="C212" s="32" t="s">
        <v>974</v>
      </c>
    </row>
    <row r="213" spans="1:3" x14ac:dyDescent="0.2">
      <c r="A213" s="3" t="s">
        <v>426</v>
      </c>
      <c r="B213" t="s">
        <v>735</v>
      </c>
      <c r="C213" s="32" t="s">
        <v>975</v>
      </c>
    </row>
    <row r="214" spans="1:3" x14ac:dyDescent="0.2">
      <c r="A214" s="3" t="s">
        <v>426</v>
      </c>
      <c r="B214" t="s">
        <v>736</v>
      </c>
      <c r="C214" s="32" t="s">
        <v>976</v>
      </c>
    </row>
    <row r="215" spans="1:3" x14ac:dyDescent="0.2">
      <c r="A215" t="s">
        <v>430</v>
      </c>
      <c r="B215" t="s">
        <v>737</v>
      </c>
      <c r="C215" s="32" t="s">
        <v>977</v>
      </c>
    </row>
    <row r="216" spans="1:3" x14ac:dyDescent="0.2">
      <c r="A216" t="s">
        <v>430</v>
      </c>
      <c r="B216" t="s">
        <v>738</v>
      </c>
      <c r="C216" s="32" t="s">
        <v>978</v>
      </c>
    </row>
    <row r="217" spans="1:3" x14ac:dyDescent="0.2">
      <c r="A217" t="s">
        <v>430</v>
      </c>
      <c r="B217" t="s">
        <v>739</v>
      </c>
      <c r="C217" s="32" t="s">
        <v>979</v>
      </c>
    </row>
    <row r="218" spans="1:3" x14ac:dyDescent="0.2">
      <c r="A218" t="s">
        <v>439</v>
      </c>
      <c r="B218" t="s">
        <v>740</v>
      </c>
      <c r="C218" s="32" t="s">
        <v>980</v>
      </c>
    </row>
    <row r="219" spans="1:3" x14ac:dyDescent="0.2">
      <c r="A219" t="s">
        <v>439</v>
      </c>
      <c r="B219" t="s">
        <v>741</v>
      </c>
      <c r="C219" s="32" t="s">
        <v>981</v>
      </c>
    </row>
    <row r="220" spans="1:3" x14ac:dyDescent="0.2">
      <c r="A220" t="s">
        <v>439</v>
      </c>
      <c r="B220" t="s">
        <v>742</v>
      </c>
      <c r="C220" s="32" t="s">
        <v>982</v>
      </c>
    </row>
    <row r="221" spans="1:3" x14ac:dyDescent="0.2">
      <c r="A221" t="s">
        <v>443</v>
      </c>
      <c r="B221" t="s">
        <v>743</v>
      </c>
      <c r="C221" s="32" t="s">
        <v>983</v>
      </c>
    </row>
    <row r="222" spans="1:3" x14ac:dyDescent="0.2">
      <c r="A222" t="s">
        <v>443</v>
      </c>
      <c r="B222" t="s">
        <v>744</v>
      </c>
      <c r="C222" s="32" t="s">
        <v>984</v>
      </c>
    </row>
    <row r="223" spans="1:3" x14ac:dyDescent="0.2">
      <c r="A223" t="s">
        <v>443</v>
      </c>
      <c r="B223" t="s">
        <v>745</v>
      </c>
      <c r="C223" s="32" t="s">
        <v>985</v>
      </c>
    </row>
    <row r="224" spans="1:3" x14ac:dyDescent="0.2">
      <c r="A224" t="s">
        <v>447</v>
      </c>
      <c r="B224" t="s">
        <v>746</v>
      </c>
      <c r="C224" s="32" t="s">
        <v>986</v>
      </c>
    </row>
    <row r="225" spans="1:3" x14ac:dyDescent="0.2">
      <c r="A225" t="s">
        <v>447</v>
      </c>
      <c r="B225" t="s">
        <v>747</v>
      </c>
      <c r="C225" s="32" t="s">
        <v>987</v>
      </c>
    </row>
    <row r="226" spans="1:3" x14ac:dyDescent="0.2">
      <c r="A226" t="s">
        <v>447</v>
      </c>
      <c r="B226" t="s">
        <v>748</v>
      </c>
      <c r="C226" s="32" t="s">
        <v>988</v>
      </c>
    </row>
    <row r="227" spans="1:3" x14ac:dyDescent="0.2">
      <c r="A227" t="s">
        <v>450</v>
      </c>
      <c r="B227" t="s">
        <v>749</v>
      </c>
      <c r="C227" s="32" t="s">
        <v>989</v>
      </c>
    </row>
    <row r="228" spans="1:3" x14ac:dyDescent="0.2">
      <c r="A228" t="s">
        <v>450</v>
      </c>
      <c r="B228" t="s">
        <v>750</v>
      </c>
      <c r="C228" t="s">
        <v>1111</v>
      </c>
    </row>
    <row r="229" spans="1:3" x14ac:dyDescent="0.2">
      <c r="A229" t="s">
        <v>450</v>
      </c>
      <c r="B229" t="s">
        <v>751</v>
      </c>
      <c r="C229" t="s">
        <v>1112</v>
      </c>
    </row>
    <row r="230" spans="1:3" x14ac:dyDescent="0.2">
      <c r="A230" t="s">
        <v>456</v>
      </c>
      <c r="B230" t="s">
        <v>752</v>
      </c>
      <c r="C230" s="32" t="s">
        <v>990</v>
      </c>
    </row>
    <row r="231" spans="1:3" x14ac:dyDescent="0.2">
      <c r="A231" t="s">
        <v>456</v>
      </c>
      <c r="B231" t="s">
        <v>753</v>
      </c>
      <c r="C231" s="32" t="s">
        <v>991</v>
      </c>
    </row>
    <row r="232" spans="1:3" x14ac:dyDescent="0.2">
      <c r="A232" t="s">
        <v>456</v>
      </c>
      <c r="B232" t="s">
        <v>754</v>
      </c>
      <c r="C232" s="32" t="s">
        <v>992</v>
      </c>
    </row>
    <row r="233" spans="1:3" x14ac:dyDescent="0.2">
      <c r="A233" t="s">
        <v>461</v>
      </c>
      <c r="B233" t="s">
        <v>755</v>
      </c>
      <c r="C233" s="32" t="s">
        <v>993</v>
      </c>
    </row>
    <row r="234" spans="1:3" x14ac:dyDescent="0.2">
      <c r="A234" t="s">
        <v>461</v>
      </c>
      <c r="B234" t="s">
        <v>756</v>
      </c>
      <c r="C234" s="32" t="s">
        <v>994</v>
      </c>
    </row>
    <row r="235" spans="1:3" x14ac:dyDescent="0.2">
      <c r="A235" t="s">
        <v>461</v>
      </c>
      <c r="B235" t="s">
        <v>757</v>
      </c>
      <c r="C235" s="32" t="s">
        <v>995</v>
      </c>
    </row>
    <row r="236" spans="1:3" x14ac:dyDescent="0.2">
      <c r="A236" t="s">
        <v>465</v>
      </c>
      <c r="B236" t="s">
        <v>758</v>
      </c>
      <c r="C236" s="32" t="s">
        <v>996</v>
      </c>
    </row>
    <row r="237" spans="1:3" x14ac:dyDescent="0.2">
      <c r="A237" t="s">
        <v>465</v>
      </c>
      <c r="B237" t="s">
        <v>759</v>
      </c>
      <c r="C237" s="32" t="s">
        <v>997</v>
      </c>
    </row>
    <row r="238" spans="1:3" x14ac:dyDescent="0.2">
      <c r="A238" t="s">
        <v>465</v>
      </c>
      <c r="B238" t="s">
        <v>760</v>
      </c>
      <c r="C238" s="32" t="s">
        <v>998</v>
      </c>
    </row>
    <row r="239" spans="1:3" x14ac:dyDescent="0.2">
      <c r="A239" t="s">
        <v>1088</v>
      </c>
      <c r="B239" t="s">
        <v>1089</v>
      </c>
      <c r="C239" s="32" t="s">
        <v>1090</v>
      </c>
    </row>
    <row r="240" spans="1:3" x14ac:dyDescent="0.2">
      <c r="A240" t="s">
        <v>1088</v>
      </c>
      <c r="B240" t="s">
        <v>1091</v>
      </c>
      <c r="C240" s="32" t="s">
        <v>1092</v>
      </c>
    </row>
    <row r="241" spans="1:3" x14ac:dyDescent="0.2">
      <c r="A241" t="s">
        <v>1088</v>
      </c>
      <c r="B241" t="s">
        <v>1093</v>
      </c>
      <c r="C241" s="32" t="s">
        <v>1094</v>
      </c>
    </row>
    <row r="242" spans="1:3" x14ac:dyDescent="0.2">
      <c r="A242" t="s">
        <v>475</v>
      </c>
      <c r="B242" t="s">
        <v>761</v>
      </c>
      <c r="C242" s="32" t="s">
        <v>999</v>
      </c>
    </row>
    <row r="243" spans="1:3" x14ac:dyDescent="0.2">
      <c r="A243" t="s">
        <v>475</v>
      </c>
      <c r="B243" t="s">
        <v>762</v>
      </c>
      <c r="C243" s="32" t="s">
        <v>1000</v>
      </c>
    </row>
    <row r="244" spans="1:3" x14ac:dyDescent="0.2">
      <c r="A244" t="s">
        <v>475</v>
      </c>
      <c r="B244" t="s">
        <v>763</v>
      </c>
      <c r="C244" s="32" t="s">
        <v>1001</v>
      </c>
    </row>
    <row r="245" spans="1:3" x14ac:dyDescent="0.2">
      <c r="A245" t="s">
        <v>480</v>
      </c>
      <c r="B245" t="s">
        <v>764</v>
      </c>
      <c r="C245" s="32" t="s">
        <v>1002</v>
      </c>
    </row>
    <row r="246" spans="1:3" x14ac:dyDescent="0.2">
      <c r="A246" t="s">
        <v>480</v>
      </c>
      <c r="B246" t="s">
        <v>765</v>
      </c>
      <c r="C246" s="32" t="s">
        <v>1003</v>
      </c>
    </row>
    <row r="247" spans="1:3" x14ac:dyDescent="0.2">
      <c r="A247" t="s">
        <v>480</v>
      </c>
      <c r="B247" t="s">
        <v>766</v>
      </c>
      <c r="C247" s="32" t="s">
        <v>1004</v>
      </c>
    </row>
    <row r="248" spans="1:3" x14ac:dyDescent="0.2">
      <c r="A248" t="s">
        <v>486</v>
      </c>
      <c r="B248" t="s">
        <v>767</v>
      </c>
      <c r="C248" s="32" t="s">
        <v>1005</v>
      </c>
    </row>
    <row r="249" spans="1:3" x14ac:dyDescent="0.2">
      <c r="A249" t="s">
        <v>486</v>
      </c>
      <c r="B249" t="s">
        <v>768</v>
      </c>
      <c r="C249" s="32" t="s">
        <v>1006</v>
      </c>
    </row>
    <row r="250" spans="1:3" x14ac:dyDescent="0.2">
      <c r="A250" t="s">
        <v>486</v>
      </c>
      <c r="B250" t="s">
        <v>769</v>
      </c>
      <c r="C250" s="32" t="s">
        <v>1007</v>
      </c>
    </row>
    <row r="251" spans="1:3" x14ac:dyDescent="0.2">
      <c r="A251" t="s">
        <v>491</v>
      </c>
      <c r="B251" t="s">
        <v>770</v>
      </c>
      <c r="C251" s="32" t="s">
        <v>1008</v>
      </c>
    </row>
    <row r="252" spans="1:3" x14ac:dyDescent="0.2">
      <c r="A252" t="s">
        <v>491</v>
      </c>
      <c r="B252" t="s">
        <v>771</v>
      </c>
      <c r="C252" s="32" t="s">
        <v>1009</v>
      </c>
    </row>
    <row r="253" spans="1:3" x14ac:dyDescent="0.2">
      <c r="A253" t="s">
        <v>491</v>
      </c>
      <c r="B253" t="s">
        <v>772</v>
      </c>
      <c r="C253" s="32" t="s">
        <v>1010</v>
      </c>
    </row>
    <row r="254" spans="1:3" x14ac:dyDescent="0.2">
      <c r="A254" t="s">
        <v>495</v>
      </c>
      <c r="B254" t="s">
        <v>773</v>
      </c>
      <c r="C254" s="32" t="s">
        <v>1011</v>
      </c>
    </row>
    <row r="255" spans="1:3" x14ac:dyDescent="0.2">
      <c r="A255" t="s">
        <v>495</v>
      </c>
      <c r="B255" t="s">
        <v>774</v>
      </c>
      <c r="C255" s="32" t="s">
        <v>1012</v>
      </c>
    </row>
    <row r="256" spans="1:3" x14ac:dyDescent="0.2">
      <c r="A256" t="s">
        <v>495</v>
      </c>
      <c r="B256" t="s">
        <v>775</v>
      </c>
      <c r="C256" s="32" t="s">
        <v>1013</v>
      </c>
    </row>
    <row r="257" spans="1:3" x14ac:dyDescent="0.2">
      <c r="A257" t="s">
        <v>499</v>
      </c>
      <c r="B257" t="s">
        <v>776</v>
      </c>
      <c r="C257" s="32" t="s">
        <v>1014</v>
      </c>
    </row>
    <row r="258" spans="1:3" x14ac:dyDescent="0.2">
      <c r="A258" t="s">
        <v>499</v>
      </c>
      <c r="B258" t="s">
        <v>777</v>
      </c>
      <c r="C258" s="32" t="s">
        <v>1015</v>
      </c>
    </row>
    <row r="259" spans="1:3" x14ac:dyDescent="0.2">
      <c r="A259" t="s">
        <v>499</v>
      </c>
      <c r="B259" t="s">
        <v>778</v>
      </c>
      <c r="C259" s="32" t="s">
        <v>1016</v>
      </c>
    </row>
    <row r="260" spans="1:3" x14ac:dyDescent="0.2">
      <c r="A260" t="s">
        <v>505</v>
      </c>
      <c r="B260" t="s">
        <v>779</v>
      </c>
      <c r="C260" s="32" t="s">
        <v>1292</v>
      </c>
    </row>
    <row r="261" spans="1:3" x14ac:dyDescent="0.2">
      <c r="A261" t="s">
        <v>505</v>
      </c>
      <c r="B261" t="s">
        <v>780</v>
      </c>
      <c r="C261" s="32" t="s">
        <v>1017</v>
      </c>
    </row>
    <row r="262" spans="1:3" x14ac:dyDescent="0.2">
      <c r="A262" t="s">
        <v>505</v>
      </c>
      <c r="B262" t="s">
        <v>781</v>
      </c>
      <c r="C262" s="32" t="s">
        <v>1018</v>
      </c>
    </row>
    <row r="263" spans="1:3" x14ac:dyDescent="0.2">
      <c r="A263" t="s">
        <v>1047</v>
      </c>
      <c r="B263" t="s">
        <v>1095</v>
      </c>
      <c r="C263" s="32" t="s">
        <v>1096</v>
      </c>
    </row>
    <row r="264" spans="1:3" x14ac:dyDescent="0.2">
      <c r="A264" t="s">
        <v>1047</v>
      </c>
      <c r="B264" t="s">
        <v>1097</v>
      </c>
      <c r="C264" s="32" t="s">
        <v>1098</v>
      </c>
    </row>
    <row r="265" spans="1:3" x14ac:dyDescent="0.2">
      <c r="A265" t="s">
        <v>1047</v>
      </c>
      <c r="B265" t="s">
        <v>1099</v>
      </c>
      <c r="C265" s="32" t="s">
        <v>1100</v>
      </c>
    </row>
    <row r="266" spans="1:3" x14ac:dyDescent="0.2">
      <c r="A266" t="s">
        <v>511</v>
      </c>
      <c r="B266" t="s">
        <v>782</v>
      </c>
      <c r="C266" s="32" t="s">
        <v>1019</v>
      </c>
    </row>
    <row r="267" spans="1:3" x14ac:dyDescent="0.2">
      <c r="A267" t="s">
        <v>511</v>
      </c>
      <c r="B267" t="s">
        <v>783</v>
      </c>
      <c r="C267" s="32" t="s">
        <v>1020</v>
      </c>
    </row>
    <row r="268" spans="1:3" x14ac:dyDescent="0.2">
      <c r="A268" t="s">
        <v>511</v>
      </c>
      <c r="B268" t="s">
        <v>784</v>
      </c>
      <c r="C268" s="32" t="s">
        <v>1021</v>
      </c>
    </row>
    <row r="269" spans="1:3" x14ac:dyDescent="0.2">
      <c r="A269" t="s">
        <v>517</v>
      </c>
      <c r="B269" t="s">
        <v>785</v>
      </c>
      <c r="C269" s="32" t="s">
        <v>1022</v>
      </c>
    </row>
    <row r="270" spans="1:3" x14ac:dyDescent="0.2">
      <c r="A270" t="s">
        <v>517</v>
      </c>
      <c r="B270" t="s">
        <v>786</v>
      </c>
      <c r="C270" s="32" t="s">
        <v>1023</v>
      </c>
    </row>
    <row r="271" spans="1:3" x14ac:dyDescent="0.2">
      <c r="A271" t="s">
        <v>517</v>
      </c>
      <c r="B271" t="s">
        <v>787</v>
      </c>
      <c r="C271" s="32" t="s">
        <v>1024</v>
      </c>
    </row>
    <row r="272" spans="1:3" x14ac:dyDescent="0.2">
      <c r="A272" t="s">
        <v>521</v>
      </c>
      <c r="B272" t="s">
        <v>788</v>
      </c>
      <c r="C272" s="32" t="s">
        <v>1025</v>
      </c>
    </row>
    <row r="273" spans="1:3" x14ac:dyDescent="0.2">
      <c r="A273" t="s">
        <v>521</v>
      </c>
      <c r="B273" t="s">
        <v>789</v>
      </c>
      <c r="C273" s="32" t="s">
        <v>1026</v>
      </c>
    </row>
    <row r="274" spans="1:3" x14ac:dyDescent="0.2">
      <c r="A274" t="s">
        <v>521</v>
      </c>
      <c r="B274" t="s">
        <v>790</v>
      </c>
      <c r="C274" s="32" t="s">
        <v>1027</v>
      </c>
    </row>
    <row r="275" spans="1:3" x14ac:dyDescent="0.2">
      <c r="A275" t="s">
        <v>526</v>
      </c>
      <c r="B275" t="s">
        <v>791</v>
      </c>
      <c r="C275" s="32" t="s">
        <v>1028</v>
      </c>
    </row>
    <row r="276" spans="1:3" x14ac:dyDescent="0.2">
      <c r="A276" t="s">
        <v>526</v>
      </c>
      <c r="B276" t="s">
        <v>792</v>
      </c>
      <c r="C276" s="32" t="s">
        <v>1029</v>
      </c>
    </row>
    <row r="277" spans="1:3" x14ac:dyDescent="0.2">
      <c r="A277" t="s">
        <v>526</v>
      </c>
      <c r="B277" t="s">
        <v>793</v>
      </c>
      <c r="C277" s="32" t="s">
        <v>1030</v>
      </c>
    </row>
    <row r="278" spans="1:3" x14ac:dyDescent="0.2">
      <c r="A278" t="s">
        <v>538</v>
      </c>
      <c r="B278" t="s">
        <v>794</v>
      </c>
      <c r="C278" s="32" t="s">
        <v>1031</v>
      </c>
    </row>
    <row r="279" spans="1:3" x14ac:dyDescent="0.2">
      <c r="A279" t="s">
        <v>538</v>
      </c>
      <c r="B279" t="s">
        <v>795</v>
      </c>
      <c r="C279" s="32" t="s">
        <v>1032</v>
      </c>
    </row>
    <row r="280" spans="1:3" x14ac:dyDescent="0.2">
      <c r="A280" t="s">
        <v>538</v>
      </c>
      <c r="B280" t="s">
        <v>796</v>
      </c>
      <c r="C280" s="32" t="s">
        <v>1033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opLeftCell="F1" zoomScale="75" workbookViewId="0">
      <selection activeCell="W19" sqref="W19"/>
    </sheetView>
  </sheetViews>
  <sheetFormatPr baseColWidth="10" defaultColWidth="23.1640625" defaultRowHeight="15" x14ac:dyDescent="0.2"/>
  <cols>
    <col min="1" max="1" width="20.6640625" style="3" customWidth="1"/>
    <col min="2" max="33" width="10.83203125" style="42" customWidth="1"/>
    <col min="34" max="16384" width="23.1640625" style="3"/>
  </cols>
  <sheetData>
    <row r="1" spans="1:34" x14ac:dyDescent="0.2">
      <c r="A1" s="1" t="s">
        <v>0</v>
      </c>
      <c r="B1" s="38">
        <v>2007</v>
      </c>
      <c r="C1" s="38">
        <v>2008</v>
      </c>
      <c r="D1" s="38">
        <v>2009</v>
      </c>
      <c r="E1" s="38">
        <v>2010</v>
      </c>
      <c r="F1" s="38">
        <v>2011</v>
      </c>
      <c r="G1" s="38">
        <v>2012</v>
      </c>
      <c r="H1" s="38">
        <v>2013</v>
      </c>
      <c r="I1" s="38">
        <v>2014</v>
      </c>
      <c r="J1" s="38">
        <v>2015</v>
      </c>
      <c r="K1" s="38">
        <v>2016</v>
      </c>
      <c r="L1" s="38">
        <v>2017</v>
      </c>
      <c r="M1" s="38">
        <f t="shared" ref="M1:AG1" si="0">L1+1</f>
        <v>2018</v>
      </c>
      <c r="N1" s="38">
        <f t="shared" si="0"/>
        <v>2019</v>
      </c>
      <c r="O1" s="38">
        <f t="shared" si="0"/>
        <v>2020</v>
      </c>
      <c r="P1" s="38">
        <f t="shared" si="0"/>
        <v>2021</v>
      </c>
      <c r="Q1" s="38">
        <f t="shared" si="0"/>
        <v>2022</v>
      </c>
      <c r="R1" s="38">
        <f t="shared" si="0"/>
        <v>2023</v>
      </c>
      <c r="S1" s="38">
        <f t="shared" si="0"/>
        <v>2024</v>
      </c>
      <c r="T1" s="38">
        <f t="shared" si="0"/>
        <v>2025</v>
      </c>
      <c r="U1" s="38">
        <f t="shared" si="0"/>
        <v>2026</v>
      </c>
      <c r="V1" s="38">
        <f t="shared" si="0"/>
        <v>2027</v>
      </c>
      <c r="W1" s="38">
        <f t="shared" si="0"/>
        <v>2028</v>
      </c>
      <c r="X1" s="38">
        <f t="shared" si="0"/>
        <v>2029</v>
      </c>
      <c r="Y1" s="38">
        <f t="shared" si="0"/>
        <v>2030</v>
      </c>
      <c r="Z1" s="38">
        <f t="shared" si="0"/>
        <v>2031</v>
      </c>
      <c r="AA1" s="38">
        <f t="shared" si="0"/>
        <v>2032</v>
      </c>
      <c r="AB1" s="38">
        <f t="shared" si="0"/>
        <v>2033</v>
      </c>
      <c r="AC1" s="38">
        <f t="shared" si="0"/>
        <v>2034</v>
      </c>
      <c r="AD1" s="38">
        <f t="shared" si="0"/>
        <v>2035</v>
      </c>
      <c r="AE1" s="38">
        <f t="shared" si="0"/>
        <v>2036</v>
      </c>
      <c r="AF1" s="38">
        <f t="shared" si="0"/>
        <v>2037</v>
      </c>
      <c r="AG1" s="38">
        <f t="shared" si="0"/>
        <v>2038</v>
      </c>
    </row>
    <row r="2" spans="1:34" x14ac:dyDescent="0.2">
      <c r="A2" s="4" t="s">
        <v>1</v>
      </c>
      <c r="B2" s="39">
        <v>1.4165000000000001</v>
      </c>
      <c r="C2" s="39">
        <v>1.4015</v>
      </c>
      <c r="D2" s="39">
        <v>1.3762000000000001</v>
      </c>
      <c r="E2" s="39">
        <v>1.3606</v>
      </c>
      <c r="F2" s="39">
        <v>1.3160000000000001</v>
      </c>
      <c r="G2" s="39">
        <v>1.2931999999999999</v>
      </c>
      <c r="H2" s="39">
        <v>1.2774000000000001</v>
      </c>
      <c r="I2" s="39">
        <v>1.2606999999999999</v>
      </c>
      <c r="J2" s="39">
        <v>1.2544</v>
      </c>
      <c r="K2" s="39">
        <v>1.2335</v>
      </c>
      <c r="L2" s="39">
        <v>1.2069000000000001</v>
      </c>
      <c r="M2" s="39">
        <v>1.1812</v>
      </c>
      <c r="N2" s="39">
        <v>1.1575</v>
      </c>
      <c r="O2" s="39">
        <v>1.1439999999999999</v>
      </c>
      <c r="P2" s="39">
        <v>1.0710999999999999</v>
      </c>
      <c r="Q2" s="39">
        <v>1</v>
      </c>
      <c r="R2" s="40">
        <v>0.97560000000000002</v>
      </c>
      <c r="S2" s="40">
        <v>0.95179999999999998</v>
      </c>
      <c r="T2" s="40">
        <f>1/1.025^3</f>
        <v>0.92859941091974885</v>
      </c>
      <c r="U2" s="40">
        <f>1/1.025^4</f>
        <v>0.90595064479975507</v>
      </c>
      <c r="V2" s="40">
        <f>1/1.025^5</f>
        <v>0.88385428760951712</v>
      </c>
      <c r="W2" s="40">
        <f>1/1.025^6</f>
        <v>0.86229686596050459</v>
      </c>
      <c r="X2" s="40">
        <f>1/1.025^7</f>
        <v>0.84126523508341911</v>
      </c>
      <c r="Y2" s="40">
        <f>1/1.025^8</f>
        <v>0.82074657081309188</v>
      </c>
      <c r="Z2" s="40">
        <f t="shared" ref="Z2:AG2" si="1">1/1.025^9</f>
        <v>0.8007283617688703</v>
      </c>
      <c r="AA2" s="40">
        <f t="shared" si="1"/>
        <v>0.8007283617688703</v>
      </c>
      <c r="AB2" s="40">
        <f t="shared" si="1"/>
        <v>0.8007283617688703</v>
      </c>
      <c r="AC2" s="40">
        <f t="shared" si="1"/>
        <v>0.8007283617688703</v>
      </c>
      <c r="AD2" s="40">
        <f t="shared" si="1"/>
        <v>0.8007283617688703</v>
      </c>
      <c r="AE2" s="40">
        <f t="shared" si="1"/>
        <v>0.8007283617688703</v>
      </c>
      <c r="AF2" s="40">
        <f t="shared" si="1"/>
        <v>0.8007283617688703</v>
      </c>
      <c r="AG2" s="40">
        <f t="shared" si="1"/>
        <v>0.8007283617688703</v>
      </c>
    </row>
    <row r="3" spans="1:34" x14ac:dyDescent="0.2">
      <c r="A3" s="4" t="s">
        <v>2</v>
      </c>
      <c r="B3" s="41">
        <v>0.72992700729927007</v>
      </c>
      <c r="C3" s="41">
        <v>0.68027210884353739</v>
      </c>
      <c r="D3" s="41">
        <v>0.71942446043165476</v>
      </c>
      <c r="E3" s="41">
        <v>0.75187969924812026</v>
      </c>
      <c r="F3" s="41">
        <v>0.71942446043165476</v>
      </c>
      <c r="G3" s="41">
        <v>0.77519379844961234</v>
      </c>
      <c r="H3" s="41">
        <v>0.75187969924812026</v>
      </c>
      <c r="I3" s="41">
        <v>0.75187969924812026</v>
      </c>
      <c r="J3" s="41">
        <v>0.9009009009009008</v>
      </c>
      <c r="K3" s="41">
        <v>0.9009009009009008</v>
      </c>
      <c r="L3" s="41">
        <v>0.88495575221238942</v>
      </c>
      <c r="M3" s="41">
        <v>0.84745762711864414</v>
      </c>
      <c r="N3" s="41">
        <v>0.89285714285714279</v>
      </c>
      <c r="O3" s="41">
        <v>0.87719298245614041</v>
      </c>
      <c r="P3" s="41">
        <v>0.84745762711864414</v>
      </c>
      <c r="Q3" s="41">
        <v>0.95238095238095233</v>
      </c>
      <c r="R3" s="41">
        <v>0.9174311926605504</v>
      </c>
      <c r="S3" s="41">
        <v>0.90909090909090906</v>
      </c>
      <c r="T3" s="41">
        <v>0.9009009009009008</v>
      </c>
      <c r="U3" s="41">
        <v>0.89285714285714279</v>
      </c>
      <c r="V3" s="41">
        <v>0.88495575221238942</v>
      </c>
      <c r="W3" s="41">
        <v>0.87719298245614041</v>
      </c>
      <c r="X3" s="41">
        <v>0.86956521739130443</v>
      </c>
      <c r="Y3" s="41">
        <v>0.86206896551724144</v>
      </c>
      <c r="Z3" s="41">
        <v>0.85470085470085477</v>
      </c>
      <c r="AA3" s="41">
        <v>0.85470085470085477</v>
      </c>
      <c r="AB3" s="41">
        <v>0.85470085470085477</v>
      </c>
      <c r="AC3" s="41">
        <v>0.85470085470085477</v>
      </c>
      <c r="AD3" s="41">
        <v>0.85470085470085477</v>
      </c>
      <c r="AE3" s="41">
        <v>0.85470085470085477</v>
      </c>
      <c r="AF3" s="41">
        <v>0.85470085470085477</v>
      </c>
      <c r="AG3" s="41">
        <v>0.85470085470085477</v>
      </c>
      <c r="AH3" s="35"/>
    </row>
    <row r="4" spans="1:34" x14ac:dyDescent="0.2">
      <c r="A4" s="4" t="s">
        <v>3</v>
      </c>
      <c r="B4" s="41">
        <v>0.83333333333333337</v>
      </c>
      <c r="C4" s="41">
        <v>0.92592592592592582</v>
      </c>
      <c r="D4" s="41">
        <v>0.92592592592592582</v>
      </c>
      <c r="E4" s="41">
        <v>0.96153846153846145</v>
      </c>
      <c r="F4" s="41">
        <v>1.1235955056179776</v>
      </c>
      <c r="G4" s="41">
        <v>1.0638297872340425</v>
      </c>
      <c r="H4" s="41">
        <v>1.075268817204301</v>
      </c>
      <c r="I4" s="41">
        <v>1.0869565217391304</v>
      </c>
      <c r="J4" s="41">
        <v>1.0416666666666667</v>
      </c>
      <c r="K4" s="41">
        <v>1.0101010101010102</v>
      </c>
      <c r="L4" s="41">
        <v>1.0204081632653061</v>
      </c>
      <c r="M4" s="41">
        <v>1.0204081632653061</v>
      </c>
      <c r="N4" s="41">
        <v>1.0101010101010102</v>
      </c>
      <c r="O4" s="41">
        <v>1.0638297872340425</v>
      </c>
      <c r="P4" s="41">
        <v>1.0989010989010988</v>
      </c>
      <c r="Q4" s="41">
        <v>1.0416666666666667</v>
      </c>
      <c r="R4" s="41">
        <v>1.1235955056179776</v>
      </c>
      <c r="S4" s="41">
        <v>1.1494252873563218</v>
      </c>
      <c r="T4" s="41">
        <v>1.1764705882352942</v>
      </c>
      <c r="U4" s="41">
        <v>1.2048192771084338</v>
      </c>
      <c r="V4" s="41">
        <v>1.2195121951219512</v>
      </c>
      <c r="W4" s="41">
        <v>1.2345679012345678</v>
      </c>
      <c r="X4" s="41">
        <v>1.25</v>
      </c>
      <c r="Y4" s="41">
        <v>1.25</v>
      </c>
      <c r="Z4" s="41">
        <v>1.25</v>
      </c>
      <c r="AA4" s="41">
        <v>1.25</v>
      </c>
      <c r="AB4" s="41">
        <v>1.25</v>
      </c>
      <c r="AC4" s="41">
        <v>1.25</v>
      </c>
      <c r="AD4" s="41">
        <v>1.25</v>
      </c>
      <c r="AE4" s="41">
        <v>1.25</v>
      </c>
      <c r="AF4" s="41">
        <v>1.25</v>
      </c>
      <c r="AG4" s="41">
        <v>1.25</v>
      </c>
      <c r="AH4" s="34"/>
    </row>
    <row r="5" spans="1:34" x14ac:dyDescent="0.2">
      <c r="A5" s="4" t="s">
        <v>4</v>
      </c>
      <c r="B5" s="41">
        <v>5.444928</v>
      </c>
      <c r="C5" s="41">
        <v>5.0925710000000004</v>
      </c>
      <c r="D5" s="41">
        <v>5.3537100000000004</v>
      </c>
      <c r="E5" s="41">
        <v>5.6218459999999997</v>
      </c>
      <c r="F5" s="41">
        <v>5.3560800000000004</v>
      </c>
      <c r="G5" s="41">
        <v>5.7939379999999998</v>
      </c>
      <c r="H5" s="41">
        <v>5.6175730000000001</v>
      </c>
      <c r="I5" s="41">
        <v>5.6177419999999998</v>
      </c>
      <c r="J5" s="41">
        <v>6.7260039999999996</v>
      </c>
      <c r="K5" s="41">
        <v>6.7320950000000002</v>
      </c>
      <c r="L5" s="41">
        <v>6.5963190000000003</v>
      </c>
      <c r="M5" s="41">
        <v>6.3186</v>
      </c>
      <c r="N5" s="41">
        <v>6.6704169999999996</v>
      </c>
      <c r="O5" s="41">
        <v>6.5378340000000001</v>
      </c>
      <c r="P5" s="41">
        <v>6.2900850000000004</v>
      </c>
      <c r="Q5" s="41">
        <v>7.0816999999999997</v>
      </c>
      <c r="R5" s="41">
        <v>6.8</v>
      </c>
      <c r="S5" s="41">
        <v>6.7</v>
      </c>
      <c r="T5" s="41">
        <v>6.7</v>
      </c>
      <c r="U5" s="41">
        <v>6.7</v>
      </c>
      <c r="V5" s="41">
        <v>6.7</v>
      </c>
      <c r="W5" s="41">
        <v>6.7</v>
      </c>
      <c r="X5" s="41">
        <v>6.7</v>
      </c>
      <c r="Y5" s="41">
        <v>6.7</v>
      </c>
      <c r="Z5" s="41">
        <v>6.7</v>
      </c>
      <c r="AA5" s="41">
        <v>6.7</v>
      </c>
      <c r="AB5" s="41">
        <v>6.7</v>
      </c>
      <c r="AC5" s="41">
        <v>6.7</v>
      </c>
      <c r="AD5" s="41">
        <v>6.7</v>
      </c>
      <c r="AE5" s="41">
        <v>6.7</v>
      </c>
      <c r="AF5" s="41">
        <v>6.7</v>
      </c>
      <c r="AG5" s="41">
        <v>6.7</v>
      </c>
    </row>
    <row r="6" spans="1:34" x14ac:dyDescent="0.2">
      <c r="A6" s="4" t="s">
        <v>5</v>
      </c>
      <c r="B6" s="41">
        <v>0.5</v>
      </c>
      <c r="C6" s="41">
        <v>0.54054054054054046</v>
      </c>
      <c r="D6" s="41">
        <v>0.63694267515923564</v>
      </c>
      <c r="E6" s="41">
        <v>0.64516129032258063</v>
      </c>
      <c r="F6" s="41">
        <v>0.625</v>
      </c>
      <c r="G6" s="41">
        <v>0.62893081761006286</v>
      </c>
      <c r="H6" s="41">
        <v>0.64102564102564097</v>
      </c>
      <c r="I6" s="41">
        <v>0.60606060606060608</v>
      </c>
      <c r="J6" s="41">
        <v>0.65359477124183007</v>
      </c>
      <c r="K6" s="41">
        <v>0.7407407407407407</v>
      </c>
      <c r="L6" s="41">
        <v>0.77519379844961234</v>
      </c>
      <c r="M6" s="41">
        <v>0.75187969924812026</v>
      </c>
      <c r="N6" s="41">
        <v>0.78125</v>
      </c>
      <c r="O6" s="41">
        <v>0.78125</v>
      </c>
      <c r="P6" s="41">
        <v>0.7246376811594204</v>
      </c>
      <c r="Q6" s="41">
        <v>0.80645161290322587</v>
      </c>
      <c r="R6" s="41">
        <v>0.81967213114754101</v>
      </c>
      <c r="S6" s="41">
        <v>0.81967213114754101</v>
      </c>
      <c r="T6" s="41">
        <v>0.81967213114754101</v>
      </c>
      <c r="U6" s="41">
        <v>0.82644628099173556</v>
      </c>
      <c r="V6" s="41">
        <v>0.82644628099173556</v>
      </c>
      <c r="W6" s="41">
        <v>0.82644628099173556</v>
      </c>
      <c r="X6" s="41">
        <v>0.82644628099173556</v>
      </c>
      <c r="Y6" s="41">
        <v>0.82644628099173556</v>
      </c>
      <c r="Z6" s="41">
        <v>0.82644628099173556</v>
      </c>
      <c r="AA6" s="41">
        <v>0.82644628099173556</v>
      </c>
      <c r="AB6" s="41">
        <v>0.82644628099173556</v>
      </c>
      <c r="AC6" s="41">
        <v>0.82644628099173556</v>
      </c>
      <c r="AD6" s="41">
        <v>0.82644628099173556</v>
      </c>
      <c r="AE6" s="41">
        <v>0.82644628099173556</v>
      </c>
      <c r="AF6" s="41">
        <v>0.82644628099173556</v>
      </c>
      <c r="AG6" s="41">
        <v>0.82644628099173556</v>
      </c>
      <c r="AH6" s="34"/>
    </row>
    <row r="7" spans="1:34" x14ac:dyDescent="0.2">
      <c r="A7" s="4" t="s">
        <v>6</v>
      </c>
      <c r="B7" s="41">
        <v>117.76</v>
      </c>
      <c r="C7" s="41">
        <v>103.39</v>
      </c>
      <c r="D7" s="41">
        <v>93.68</v>
      </c>
      <c r="E7" s="41">
        <v>87.78</v>
      </c>
      <c r="F7" s="41">
        <v>79.7</v>
      </c>
      <c r="G7" s="41">
        <v>79.822000000000003</v>
      </c>
      <c r="H7" s="41">
        <v>97.6</v>
      </c>
      <c r="I7" s="41">
        <v>105.74</v>
      </c>
      <c r="J7" s="41">
        <v>121.05</v>
      </c>
      <c r="K7" s="41">
        <v>108.69</v>
      </c>
      <c r="L7" s="41">
        <v>112.15</v>
      </c>
      <c r="M7" s="41">
        <v>110.34</v>
      </c>
      <c r="N7" s="41">
        <v>109.01</v>
      </c>
      <c r="O7" s="41">
        <v>106.76</v>
      </c>
      <c r="P7" s="41">
        <v>109.84</v>
      </c>
      <c r="Q7" s="41">
        <v>131.37</v>
      </c>
      <c r="R7" s="41">
        <v>135.5</v>
      </c>
      <c r="S7" s="41">
        <v>135.4</v>
      </c>
      <c r="T7" s="41">
        <v>135.4</v>
      </c>
      <c r="U7" s="41">
        <v>135.30000000000001</v>
      </c>
      <c r="V7" s="41">
        <v>135.30000000000001</v>
      </c>
      <c r="W7" s="41">
        <v>135.30000000000001</v>
      </c>
      <c r="X7" s="41">
        <v>135.19999999999999</v>
      </c>
      <c r="Y7" s="41">
        <v>135.19999999999999</v>
      </c>
      <c r="Z7" s="41">
        <v>135.19999999999999</v>
      </c>
      <c r="AA7" s="41">
        <v>135.19999999999999</v>
      </c>
      <c r="AB7" s="41">
        <v>135.19999999999999</v>
      </c>
      <c r="AC7" s="41">
        <v>135.19999999999999</v>
      </c>
      <c r="AD7" s="41">
        <v>135.19999999999999</v>
      </c>
      <c r="AE7" s="41">
        <v>135.19999999999999</v>
      </c>
      <c r="AF7" s="41">
        <v>135.19999999999999</v>
      </c>
      <c r="AG7" s="41">
        <v>135.19999999999999</v>
      </c>
    </row>
    <row r="8" spans="1:34" x14ac:dyDescent="0.2">
      <c r="A8" s="3" t="s">
        <v>1251</v>
      </c>
      <c r="B8" s="43">
        <v>181.36454545454546</v>
      </c>
      <c r="C8" s="43">
        <v>171.13636363636363</v>
      </c>
      <c r="D8" s="43">
        <v>202.82166666666663</v>
      </c>
      <c r="E8" s="43">
        <v>209.54499999999996</v>
      </c>
      <c r="F8" s="43">
        <v>201.02916666666667</v>
      </c>
      <c r="G8" s="43">
        <v>223.18750000000003</v>
      </c>
      <c r="H8" s="43">
        <v>223.89416666666662</v>
      </c>
      <c r="I8" s="43">
        <v>234.91</v>
      </c>
      <c r="J8" s="43">
        <v>280.29166666666669</v>
      </c>
      <c r="K8" s="43">
        <v>281.94499999999999</v>
      </c>
      <c r="L8" s="43">
        <v>272.03416666666669</v>
      </c>
      <c r="M8" s="43">
        <v>271.71499999999997</v>
      </c>
      <c r="N8" s="43">
        <v>291.51749999999998</v>
      </c>
      <c r="O8" s="43">
        <v>308.17583333333334</v>
      </c>
      <c r="P8" s="43">
        <v>303.85416666666669</v>
      </c>
      <c r="Q8" s="43">
        <v>374.11166666666662</v>
      </c>
      <c r="R8" s="43">
        <v>359.98</v>
      </c>
      <c r="S8" s="43">
        <v>359.98</v>
      </c>
      <c r="T8" s="43">
        <v>359.98</v>
      </c>
      <c r="U8" s="43">
        <v>359.98</v>
      </c>
      <c r="V8" s="43">
        <v>359.98</v>
      </c>
      <c r="W8" s="43">
        <v>359.98</v>
      </c>
      <c r="X8" s="43">
        <v>359.98</v>
      </c>
      <c r="Y8" s="43">
        <v>359.98</v>
      </c>
      <c r="Z8" s="43">
        <v>359.98</v>
      </c>
      <c r="AA8" s="43">
        <v>359.98</v>
      </c>
      <c r="AB8" s="43">
        <v>359.98</v>
      </c>
      <c r="AC8" s="43">
        <v>359.98</v>
      </c>
      <c r="AD8" s="43">
        <v>359.98</v>
      </c>
      <c r="AE8" s="43">
        <v>359.98</v>
      </c>
      <c r="AF8" s="43">
        <v>359.98</v>
      </c>
      <c r="AG8" s="43">
        <v>359.98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Vogel</dc:creator>
  <cp:lastModifiedBy>jacob jameson</cp:lastModifiedBy>
  <dcterms:created xsi:type="dcterms:W3CDTF">2023-01-12T16:17:29Z</dcterms:created>
  <dcterms:modified xsi:type="dcterms:W3CDTF">2023-02-22T03:05:56Z</dcterms:modified>
</cp:coreProperties>
</file>