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2"/>
  <workbookPr/>
  <mc:AlternateContent xmlns:mc="http://schemas.openxmlformats.org/markup-compatibility/2006">
    <mc:Choice Requires="x15">
      <x15ac:absPath xmlns:x15ac="http://schemas.microsoft.com/office/spreadsheetml/2010/11/ac" url="/Users/jacob/GitHub/rds285/lab_4/"/>
    </mc:Choice>
  </mc:AlternateContent>
  <xr:revisionPtr revIDLastSave="0" documentId="13_ncr:1_{5A9D3A93-0EC9-764D-A301-16897B854857}" xr6:coauthVersionLast="47" xr6:coauthVersionMax="47" xr10:uidLastSave="{00000000-0000-0000-0000-000000000000}"/>
  <bookViews>
    <workbookView xWindow="0" yWindow="500" windowWidth="28800" windowHeight="16020" xr2:uid="{00000000-000D-0000-FFFF-FFFF00000000}"/>
  </bookViews>
  <sheets>
    <sheet name="Base Case" sheetId="1" r:id="rId1"/>
    <sheet name="Calibrati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4" i="2" l="1"/>
  <c r="O12" i="2"/>
  <c r="O13" i="2"/>
  <c r="O6" i="2" l="1"/>
  <c r="O6" i="1"/>
  <c r="AB14" i="2" l="1"/>
  <c r="AA14" i="2"/>
  <c r="Y14" i="2"/>
  <c r="X14" i="2"/>
  <c r="Z14" i="2"/>
  <c r="AB13" i="2"/>
  <c r="AA13" i="2"/>
  <c r="Y13" i="2"/>
  <c r="X13" i="2"/>
  <c r="Z13" i="2"/>
  <c r="AB12" i="2"/>
  <c r="AA12" i="2"/>
  <c r="Y12" i="2"/>
  <c r="X12" i="2"/>
  <c r="Z12" i="2"/>
  <c r="AB7" i="2"/>
  <c r="AA7" i="2"/>
  <c r="Y7" i="2"/>
  <c r="X7" i="2"/>
  <c r="O7" i="2"/>
  <c r="Z7" i="2" s="1"/>
  <c r="AB6" i="2"/>
  <c r="AA6" i="2"/>
  <c r="Y6" i="2"/>
  <c r="X6" i="2"/>
  <c r="Z6" i="2"/>
  <c r="AB5" i="2"/>
  <c r="AA5" i="2"/>
  <c r="Y5" i="2"/>
  <c r="X5" i="2"/>
  <c r="O5" i="2"/>
  <c r="AD5" i="2" s="1"/>
  <c r="O14" i="1"/>
  <c r="Z14" i="1" s="1"/>
  <c r="O13" i="1"/>
  <c r="Z13" i="1" s="1"/>
  <c r="O12" i="1"/>
  <c r="Z12" i="1" s="1"/>
  <c r="AB14" i="1"/>
  <c r="AA14" i="1"/>
  <c r="Y14" i="1"/>
  <c r="X14" i="1"/>
  <c r="AB13" i="1"/>
  <c r="AA13" i="1"/>
  <c r="Y13" i="1"/>
  <c r="X13" i="1"/>
  <c r="AB12" i="1"/>
  <c r="AA12" i="1"/>
  <c r="Y12" i="1"/>
  <c r="X12" i="1"/>
  <c r="X6" i="1"/>
  <c r="Y6" i="1"/>
  <c r="AA6" i="1"/>
  <c r="AB6" i="1"/>
  <c r="X7" i="1"/>
  <c r="Y7" i="1"/>
  <c r="AA7" i="1"/>
  <c r="AB7" i="1"/>
  <c r="AB5" i="1"/>
  <c r="AA5" i="1"/>
  <c r="Y5" i="1"/>
  <c r="X5" i="1"/>
  <c r="O7" i="1"/>
  <c r="Z7" i="1" s="1"/>
  <c r="Z6" i="1"/>
  <c r="O5" i="1"/>
  <c r="Z5" i="1" s="1"/>
  <c r="AD13" i="2" l="1"/>
  <c r="AD14" i="2"/>
  <c r="Z5" i="2"/>
  <c r="AD6" i="2"/>
  <c r="L16" i="2" s="1"/>
  <c r="AD7" i="2"/>
  <c r="AD12" i="2"/>
</calcChain>
</file>

<file path=xl/sharedStrings.xml><?xml version="1.0" encoding="utf-8"?>
<sst xmlns="http://schemas.openxmlformats.org/spreadsheetml/2006/main" count="63" uniqueCount="20">
  <si>
    <t>DATA FROM THE "NATIONAL BREAST CANCER INSTITUTE"</t>
  </si>
  <si>
    <t>NON-METASTATIC</t>
  </si>
  <si>
    <t>age</t>
  </si>
  <si>
    <t>mean</t>
  </si>
  <si>
    <t>low 95ci</t>
  </si>
  <si>
    <t>high 95ci</t>
  </si>
  <si>
    <t>METASTATIC</t>
  </si>
  <si>
    <t>Model</t>
  </si>
  <si>
    <t>Plot Data</t>
  </si>
  <si>
    <t>Age</t>
  </si>
  <si>
    <t>Mean</t>
  </si>
  <si>
    <t>Er-</t>
  </si>
  <si>
    <t>Er+</t>
  </si>
  <si>
    <t>Score</t>
  </si>
  <si>
    <t>Diff^2</t>
  </si>
  <si>
    <t>Stage</t>
  </si>
  <si>
    <t>% - Local</t>
  </si>
  <si>
    <t>% - Recur</t>
  </si>
  <si>
    <t>% - Mets</t>
  </si>
  <si>
    <t>% - Dead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</si>
</sst>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8"/>
      <name val="Arial"/>
      <family val="2"/>
    </font>
    <font>
      <b/>
      <sz val="8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11" fontId="0" fillId="0" borderId="0" xfId="0" applyNumberFormat="1"/>
    <xf numFmtId="0" fontId="1" fillId="0" borderId="0" xfId="0" applyFont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4" borderId="0" xfId="0" applyFill="1"/>
    <xf numFmtId="0" fontId="0" fillId="4" borderId="1" xfId="0" applyFill="1" applyBorder="1"/>
    <xf numFmtId="0" fontId="0" fillId="5" borderId="0" xfId="0" applyFill="1"/>
    <xf numFmtId="0" fontId="0" fillId="0" borderId="4" xfId="0" applyBorder="1"/>
    <xf numFmtId="0" fontId="0" fillId="0" borderId="5" xfId="0" applyBorder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Non-Metastatic (Recur)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'Base Case'!$Y$4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'Base Case'!$AA$5:$AA$7</c:f>
                <c:numCache>
                  <c:formatCode>General</c:formatCode>
                  <c:ptCount val="3"/>
                  <c:pt idx="0">
                    <c:v>4.0000000000000036E-3</c:v>
                  </c:pt>
                  <c:pt idx="1">
                    <c:v>4.9999999999999975E-3</c:v>
                  </c:pt>
                  <c:pt idx="2">
                    <c:v>7.9999999999999932E-3</c:v>
                  </c:pt>
                </c:numCache>
              </c:numRef>
            </c:plus>
            <c:minus>
              <c:numRef>
                <c:f>'Base Case'!$AB$5:$AB$7</c:f>
                <c:numCache>
                  <c:formatCode>General</c:formatCode>
                  <c:ptCount val="3"/>
                  <c:pt idx="0">
                    <c:v>2.9999999999999957E-3</c:v>
                  </c:pt>
                  <c:pt idx="1">
                    <c:v>5.9999999999999984E-3</c:v>
                  </c:pt>
                  <c:pt idx="2">
                    <c:v>5.9999999999999984E-3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'Base Case'!$X$5:$X$7</c:f>
              <c:numCache>
                <c:formatCode>General</c:formatCode>
                <c:ptCount val="3"/>
                <c:pt idx="0">
                  <c:v>60</c:v>
                </c:pt>
                <c:pt idx="1">
                  <c:v>65</c:v>
                </c:pt>
                <c:pt idx="2">
                  <c:v>70</c:v>
                </c:pt>
              </c:numCache>
            </c:numRef>
          </c:cat>
          <c:val>
            <c:numRef>
              <c:f>'Base Case'!$Y$5:$Y$7</c:f>
              <c:numCache>
                <c:formatCode>General</c:formatCode>
                <c:ptCount val="3"/>
                <c:pt idx="0">
                  <c:v>3.5999999999999997E-2</c:v>
                </c:pt>
                <c:pt idx="1">
                  <c:v>5.5E-2</c:v>
                </c:pt>
                <c:pt idx="2">
                  <c:v>6.3E-2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88-0D46-9D78-6FA1348C7625}"/>
            </c:ext>
          </c:extLst>
        </c:ser>
        <c:ser>
          <c:idx val="1"/>
          <c:order val="1"/>
          <c:tx>
            <c:strRef>
              <c:f>'Base Case'!$Z$4</c:f>
              <c:strCache>
                <c:ptCount val="1"/>
                <c:pt idx="0">
                  <c:v>Model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'Base Case'!$X$5:$X$7</c:f>
              <c:numCache>
                <c:formatCode>General</c:formatCode>
                <c:ptCount val="3"/>
                <c:pt idx="0">
                  <c:v>60</c:v>
                </c:pt>
                <c:pt idx="1">
                  <c:v>65</c:v>
                </c:pt>
                <c:pt idx="2">
                  <c:v>70</c:v>
                </c:pt>
              </c:numCache>
            </c:numRef>
          </c:cat>
          <c:val>
            <c:numRef>
              <c:f>'Base Case'!$Z$5:$Z$7</c:f>
              <c:numCache>
                <c:formatCode>General</c:formatCode>
                <c:ptCount val="3"/>
                <c:pt idx="0">
                  <c:v>3.8309002217748599E-2</c:v>
                </c:pt>
                <c:pt idx="1">
                  <c:v>5.8286181482364502E-2</c:v>
                </c:pt>
                <c:pt idx="2">
                  <c:v>6.51838847483978E-2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88-0D46-9D78-6FA1348C76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1121936"/>
        <c:axId val="1951123568"/>
      </c:lineChart>
      <c:catAx>
        <c:axId val="1951121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1123568"/>
        <c:crosses val="autoZero"/>
        <c:auto val="1"/>
        <c:lblAlgn val="ctr"/>
        <c:lblOffset val="100"/>
        <c:noMultiLvlLbl val="0"/>
      </c:catAx>
      <c:valAx>
        <c:axId val="195112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1121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Metastatic (Mets)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'Base Case'!$Y$4</c:f>
              <c:strCache>
                <c:ptCount val="1"/>
                <c:pt idx="0">
                  <c:v>Mean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'Base Case'!$AA$12:$AA$14</c:f>
                <c:numCache>
                  <c:formatCode>General</c:formatCode>
                  <c:ptCount val="3"/>
                  <c:pt idx="0">
                    <c:v>3.0000000000000027E-3</c:v>
                  </c:pt>
                  <c:pt idx="1">
                    <c:v>5.9999999999999984E-3</c:v>
                  </c:pt>
                  <c:pt idx="2">
                    <c:v>6.9999999999999993E-3</c:v>
                  </c:pt>
                </c:numCache>
              </c:numRef>
            </c:plus>
            <c:minus>
              <c:numRef>
                <c:f>'Base Case'!$AB$12:$AB$14</c:f>
                <c:numCache>
                  <c:formatCode>General</c:formatCode>
                  <c:ptCount val="3"/>
                  <c:pt idx="0">
                    <c:v>6.9999999999999993E-3</c:v>
                  </c:pt>
                  <c:pt idx="1">
                    <c:v>8.0000000000000002E-3</c:v>
                  </c:pt>
                  <c:pt idx="2">
                    <c:v>1.1000000000000003E-2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'Base Case'!$X$12:$X$14</c:f>
              <c:numCache>
                <c:formatCode>General</c:formatCode>
                <c:ptCount val="3"/>
                <c:pt idx="0">
                  <c:v>60</c:v>
                </c:pt>
                <c:pt idx="1">
                  <c:v>65</c:v>
                </c:pt>
                <c:pt idx="2">
                  <c:v>70</c:v>
                </c:pt>
              </c:numCache>
            </c:numRef>
          </c:cat>
          <c:val>
            <c:numRef>
              <c:f>'Base Case'!$Y$12:$Y$14</c:f>
              <c:numCache>
                <c:formatCode>General</c:formatCode>
                <c:ptCount val="3"/>
                <c:pt idx="0">
                  <c:v>6.2E-2</c:v>
                </c:pt>
                <c:pt idx="1">
                  <c:v>5.8000000000000003E-2</c:v>
                </c:pt>
                <c:pt idx="2">
                  <c:v>4.9000000000000002E-2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F5-8E46-8C49-A85B7C5EECBC}"/>
            </c:ext>
          </c:extLst>
        </c:ser>
        <c:ser>
          <c:idx val="1"/>
          <c:order val="1"/>
          <c:tx>
            <c:strRef>
              <c:f>'Base Case'!$Z$4</c:f>
              <c:strCache>
                <c:ptCount val="1"/>
                <c:pt idx="0">
                  <c:v>Model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'Base Case'!$X$12:$X$14</c:f>
              <c:numCache>
                <c:formatCode>General</c:formatCode>
                <c:ptCount val="3"/>
                <c:pt idx="0">
                  <c:v>60</c:v>
                </c:pt>
                <c:pt idx="1">
                  <c:v>65</c:v>
                </c:pt>
                <c:pt idx="2">
                  <c:v>70</c:v>
                </c:pt>
              </c:numCache>
            </c:numRef>
          </c:cat>
          <c:val>
            <c:numRef>
              <c:f>'Base Case'!$Z$12:$Z$14</c:f>
              <c:numCache>
                <c:formatCode>General</c:formatCode>
                <c:ptCount val="3"/>
                <c:pt idx="0">
                  <c:v>6.0925484022085703E-2</c:v>
                </c:pt>
                <c:pt idx="1">
                  <c:v>5.7062049162233099E-2</c:v>
                </c:pt>
                <c:pt idx="2">
                  <c:v>4.7805863449270403E-2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F5-8E46-8C49-A85B7C5EEC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1123024"/>
        <c:axId val="1951117040"/>
      </c:lineChart>
      <c:catAx>
        <c:axId val="1951123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1117040"/>
        <c:crosses val="autoZero"/>
        <c:auto val="1"/>
        <c:lblAlgn val="ctr"/>
        <c:lblOffset val="100"/>
        <c:noMultiLvlLbl val="0"/>
      </c:catAx>
      <c:valAx>
        <c:axId val="195111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1123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Non-Metastatic (Recur)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Calibration!$Y$4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Calibration!$AA$5:$AA$7</c:f>
                <c:numCache>
                  <c:formatCode>General</c:formatCode>
                  <c:ptCount val="3"/>
                  <c:pt idx="0">
                    <c:v>4.0000000000000036E-3</c:v>
                  </c:pt>
                  <c:pt idx="1">
                    <c:v>4.9999999999999975E-3</c:v>
                  </c:pt>
                  <c:pt idx="2">
                    <c:v>7.9999999999999932E-3</c:v>
                  </c:pt>
                </c:numCache>
              </c:numRef>
            </c:plus>
            <c:minus>
              <c:numRef>
                <c:f>Calibration!$AB$5:$AB$7</c:f>
                <c:numCache>
                  <c:formatCode>General</c:formatCode>
                  <c:ptCount val="3"/>
                  <c:pt idx="0">
                    <c:v>2.9999999999999957E-3</c:v>
                  </c:pt>
                  <c:pt idx="1">
                    <c:v>5.9999999999999984E-3</c:v>
                  </c:pt>
                  <c:pt idx="2">
                    <c:v>5.9999999999999984E-3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Calibration!$X$5:$X$7</c:f>
              <c:numCache>
                <c:formatCode>General</c:formatCode>
                <c:ptCount val="3"/>
                <c:pt idx="0">
                  <c:v>60</c:v>
                </c:pt>
                <c:pt idx="1">
                  <c:v>65</c:v>
                </c:pt>
                <c:pt idx="2">
                  <c:v>70</c:v>
                </c:pt>
              </c:numCache>
            </c:numRef>
          </c:cat>
          <c:val>
            <c:numRef>
              <c:f>Calibration!$Y$5:$Y$7</c:f>
              <c:numCache>
                <c:formatCode>General</c:formatCode>
                <c:ptCount val="3"/>
                <c:pt idx="0">
                  <c:v>3.5999999999999997E-2</c:v>
                </c:pt>
                <c:pt idx="1">
                  <c:v>5.5E-2</c:v>
                </c:pt>
                <c:pt idx="2">
                  <c:v>6.3E-2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5F-874E-AFC9-F78B48ACA877}"/>
            </c:ext>
          </c:extLst>
        </c:ser>
        <c:ser>
          <c:idx val="1"/>
          <c:order val="1"/>
          <c:tx>
            <c:strRef>
              <c:f>Calibration!$Z$4</c:f>
              <c:strCache>
                <c:ptCount val="1"/>
                <c:pt idx="0">
                  <c:v>Model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Calibration!$X$5:$X$7</c:f>
              <c:numCache>
                <c:formatCode>General</c:formatCode>
                <c:ptCount val="3"/>
                <c:pt idx="0">
                  <c:v>60</c:v>
                </c:pt>
                <c:pt idx="1">
                  <c:v>65</c:v>
                </c:pt>
                <c:pt idx="2">
                  <c:v>70</c:v>
                </c:pt>
              </c:numCache>
            </c:numRef>
          </c:cat>
          <c:val>
            <c:numRef>
              <c:f>Calibration!$Z$5:$Z$7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5F-874E-AFC9-F78B48ACA8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1129008"/>
        <c:axId val="1951122480"/>
      </c:lineChart>
      <c:catAx>
        <c:axId val="195112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1122480"/>
        <c:crosses val="autoZero"/>
        <c:auto val="1"/>
        <c:lblAlgn val="ctr"/>
        <c:lblOffset val="100"/>
        <c:noMultiLvlLbl val="0"/>
      </c:catAx>
      <c:valAx>
        <c:axId val="195112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1129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Metastatic (Mets)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Calibration!$Y$4</c:f>
              <c:strCache>
                <c:ptCount val="1"/>
                <c:pt idx="0">
                  <c:v>Mean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Calibration!$AA$12:$AA$14</c:f>
                <c:numCache>
                  <c:formatCode>General</c:formatCode>
                  <c:ptCount val="3"/>
                  <c:pt idx="0">
                    <c:v>3.0000000000000027E-3</c:v>
                  </c:pt>
                  <c:pt idx="1">
                    <c:v>5.9999999999999984E-3</c:v>
                  </c:pt>
                  <c:pt idx="2">
                    <c:v>6.9999999999999993E-3</c:v>
                  </c:pt>
                </c:numCache>
              </c:numRef>
            </c:plus>
            <c:minus>
              <c:numRef>
                <c:f>Calibration!$AB$12:$AB$14</c:f>
                <c:numCache>
                  <c:formatCode>General</c:formatCode>
                  <c:ptCount val="3"/>
                  <c:pt idx="0">
                    <c:v>6.9999999999999993E-3</c:v>
                  </c:pt>
                  <c:pt idx="1">
                    <c:v>8.0000000000000002E-3</c:v>
                  </c:pt>
                  <c:pt idx="2">
                    <c:v>1.1000000000000003E-2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Calibration!$X$12:$X$14</c:f>
              <c:numCache>
                <c:formatCode>General</c:formatCode>
                <c:ptCount val="3"/>
                <c:pt idx="0">
                  <c:v>60</c:v>
                </c:pt>
                <c:pt idx="1">
                  <c:v>65</c:v>
                </c:pt>
                <c:pt idx="2">
                  <c:v>70</c:v>
                </c:pt>
              </c:numCache>
            </c:numRef>
          </c:cat>
          <c:val>
            <c:numRef>
              <c:f>Calibration!$Y$12:$Y$14</c:f>
              <c:numCache>
                <c:formatCode>General</c:formatCode>
                <c:ptCount val="3"/>
                <c:pt idx="0">
                  <c:v>6.2E-2</c:v>
                </c:pt>
                <c:pt idx="1">
                  <c:v>5.8000000000000003E-2</c:v>
                </c:pt>
                <c:pt idx="2">
                  <c:v>4.9000000000000002E-2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7F-244B-B977-1C46BD113E69}"/>
            </c:ext>
          </c:extLst>
        </c:ser>
        <c:ser>
          <c:idx val="1"/>
          <c:order val="1"/>
          <c:tx>
            <c:strRef>
              <c:f>Calibration!$Z$4</c:f>
              <c:strCache>
                <c:ptCount val="1"/>
                <c:pt idx="0">
                  <c:v>Model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Calibration!$X$12:$X$14</c:f>
              <c:numCache>
                <c:formatCode>General</c:formatCode>
                <c:ptCount val="3"/>
                <c:pt idx="0">
                  <c:v>60</c:v>
                </c:pt>
                <c:pt idx="1">
                  <c:v>65</c:v>
                </c:pt>
                <c:pt idx="2">
                  <c:v>70</c:v>
                </c:pt>
              </c:numCache>
            </c:numRef>
          </c:cat>
          <c:val>
            <c:numRef>
              <c:f>Calibration!$Z$12:$Z$14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7F-244B-B977-1C46BD113E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1119216"/>
        <c:axId val="1951125744"/>
      </c:lineChart>
      <c:catAx>
        <c:axId val="1951119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1125744"/>
        <c:crosses val="autoZero"/>
        <c:auto val="1"/>
        <c:lblAlgn val="ctr"/>
        <c:lblOffset val="100"/>
        <c:noMultiLvlLbl val="0"/>
      </c:catAx>
      <c:valAx>
        <c:axId val="195112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1119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237066</xdr:colOff>
      <xdr:row>0</xdr:row>
      <xdr:rowOff>110066</xdr:rowOff>
    </xdr:from>
    <xdr:to>
      <xdr:col>22</xdr:col>
      <xdr:colOff>541866</xdr:colOff>
      <xdr:row>15</xdr:row>
      <xdr:rowOff>59266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194733</xdr:colOff>
      <xdr:row>15</xdr:row>
      <xdr:rowOff>160867</xdr:rowOff>
    </xdr:from>
    <xdr:to>
      <xdr:col>22</xdr:col>
      <xdr:colOff>499533</xdr:colOff>
      <xdr:row>30</xdr:row>
      <xdr:rowOff>110067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237066</xdr:colOff>
      <xdr:row>0</xdr:row>
      <xdr:rowOff>110066</xdr:rowOff>
    </xdr:from>
    <xdr:to>
      <xdr:col>22</xdr:col>
      <xdr:colOff>541866</xdr:colOff>
      <xdr:row>15</xdr:row>
      <xdr:rowOff>59266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194733</xdr:colOff>
      <xdr:row>15</xdr:row>
      <xdr:rowOff>160867</xdr:rowOff>
    </xdr:from>
    <xdr:to>
      <xdr:col>22</xdr:col>
      <xdr:colOff>499533</xdr:colOff>
      <xdr:row>30</xdr:row>
      <xdr:rowOff>110067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47"/>
  <sheetViews>
    <sheetView tabSelected="1" zoomScale="90" zoomScaleNormal="90" workbookViewId="0">
      <selection activeCell="I15" sqref="I15"/>
    </sheetView>
  </sheetViews>
  <sheetFormatPr baseColWidth="10" defaultColWidth="8.83203125" defaultRowHeight="15" x14ac:dyDescent="0.2"/>
  <sheetData>
    <row r="1" spans="1:28" x14ac:dyDescent="0.2">
      <c r="A1" t="s">
        <v>15</v>
      </c>
      <c r="B1" t="s">
        <v>16</v>
      </c>
      <c r="C1" t="s">
        <v>17</v>
      </c>
      <c r="D1" t="s">
        <v>18</v>
      </c>
      <c r="E1" t="s">
        <v>19</v>
      </c>
    </row>
    <row r="2" spans="1:28" x14ac:dyDescent="0.2">
      <c r="A2">
        <v>0</v>
      </c>
      <c r="B2">
        <v>1</v>
      </c>
      <c r="C2">
        <v>0</v>
      </c>
      <c r="D2">
        <v>0</v>
      </c>
      <c r="E2">
        <v>0</v>
      </c>
      <c r="K2" s="2" t="s">
        <v>0</v>
      </c>
    </row>
    <row r="3" spans="1:28" x14ac:dyDescent="0.2">
      <c r="A3">
        <v>1</v>
      </c>
      <c r="B3">
        <v>0.95755432014320696</v>
      </c>
      <c r="C3">
        <v>9.45609775609196E-3</v>
      </c>
      <c r="D3">
        <v>2.8368293268275901E-2</v>
      </c>
      <c r="E3">
        <v>4.6212888324243997E-3</v>
      </c>
      <c r="K3" s="3"/>
      <c r="L3" s="10" t="s">
        <v>1</v>
      </c>
      <c r="M3" s="11"/>
      <c r="N3" s="11"/>
      <c r="O3" s="11"/>
      <c r="X3" t="s">
        <v>8</v>
      </c>
    </row>
    <row r="4" spans="1:28" x14ac:dyDescent="0.2">
      <c r="A4">
        <v>2</v>
      </c>
      <c r="B4">
        <v>0.91659766292435896</v>
      </c>
      <c r="C4">
        <v>1.7952733215804401E-2</v>
      </c>
      <c r="D4">
        <v>4.4783902000809901E-2</v>
      </c>
      <c r="E4">
        <v>2.06657018590264E-2</v>
      </c>
      <c r="K4" s="3" t="s">
        <v>2</v>
      </c>
      <c r="L4" s="3" t="s">
        <v>3</v>
      </c>
      <c r="M4" s="3" t="s">
        <v>4</v>
      </c>
      <c r="N4" s="3" t="s">
        <v>5</v>
      </c>
      <c r="O4" s="3" t="s">
        <v>7</v>
      </c>
      <c r="X4" t="s">
        <v>9</v>
      </c>
      <c r="Y4" t="s">
        <v>10</v>
      </c>
      <c r="Z4" t="s">
        <v>7</v>
      </c>
      <c r="AA4" t="s">
        <v>12</v>
      </c>
      <c r="AB4" t="s">
        <v>11</v>
      </c>
    </row>
    <row r="5" spans="1:28" x14ac:dyDescent="0.2">
      <c r="A5">
        <v>3</v>
      </c>
      <c r="B5">
        <v>0.87707262006289</v>
      </c>
      <c r="C5">
        <v>2.5554190429079499E-2</v>
      </c>
      <c r="D5">
        <v>5.3966447478953503E-2</v>
      </c>
      <c r="E5">
        <v>4.34067420290766E-2</v>
      </c>
      <c r="K5" s="3">
        <v>60</v>
      </c>
      <c r="L5" s="3">
        <v>3.5999999999999997E-2</v>
      </c>
      <c r="M5" s="3">
        <v>3.3000000000000002E-2</v>
      </c>
      <c r="N5" s="3">
        <v>0.04</v>
      </c>
      <c r="O5" s="6">
        <f>C7</f>
        <v>3.8309002217748599E-2</v>
      </c>
      <c r="X5" s="5">
        <f>K5</f>
        <v>60</v>
      </c>
      <c r="Y5" s="5">
        <f>L5</f>
        <v>3.5999999999999997E-2</v>
      </c>
      <c r="Z5" s="5">
        <f>O5</f>
        <v>3.8309002217748599E-2</v>
      </c>
      <c r="AA5" s="5">
        <f>N5-L5</f>
        <v>4.0000000000000036E-3</v>
      </c>
      <c r="AB5" s="5">
        <f>L5-M5</f>
        <v>2.9999999999999957E-3</v>
      </c>
    </row>
    <row r="6" spans="1:28" ht="16" thickBot="1" x14ac:dyDescent="0.25">
      <c r="A6">
        <v>4</v>
      </c>
      <c r="B6">
        <v>0.83892471088838705</v>
      </c>
      <c r="C6">
        <v>3.2320789319173697E-2</v>
      </c>
      <c r="D6">
        <v>5.8771193565510402E-2</v>
      </c>
      <c r="E6">
        <v>6.9983306226928499E-2</v>
      </c>
      <c r="K6" s="3">
        <v>65</v>
      </c>
      <c r="L6" s="3">
        <v>5.5E-2</v>
      </c>
      <c r="M6" s="3">
        <v>4.9000000000000002E-2</v>
      </c>
      <c r="N6" s="3">
        <v>0.06</v>
      </c>
      <c r="O6" s="6">
        <f>C12</f>
        <v>5.8286181482364502E-2</v>
      </c>
      <c r="X6" s="5">
        <f t="shared" ref="X6:X7" si="0">K6</f>
        <v>65</v>
      </c>
      <c r="Y6" s="5">
        <f t="shared" ref="Y6:Y7" si="1">L6</f>
        <v>5.5E-2</v>
      </c>
      <c r="Z6" s="5">
        <f t="shared" ref="Z6:Z7" si="2">O6</f>
        <v>5.8286181482364502E-2</v>
      </c>
      <c r="AA6" s="5">
        <f t="shared" ref="AA6:AA7" si="3">N6-L6</f>
        <v>4.9999999999999975E-3</v>
      </c>
      <c r="AB6" s="5">
        <f t="shared" ref="AB6:AB7" si="4">L6-M6</f>
        <v>5.9999999999999984E-3</v>
      </c>
    </row>
    <row r="7" spans="1:28" ht="16" thickBot="1" x14ac:dyDescent="0.25">
      <c r="A7">
        <v>5</v>
      </c>
      <c r="B7">
        <v>0.80209907680517201</v>
      </c>
      <c r="C7" s="8">
        <v>3.8309002217748599E-2</v>
      </c>
      <c r="D7" s="8">
        <v>6.0925484022085703E-2</v>
      </c>
      <c r="E7">
        <v>9.8666436954992998E-2</v>
      </c>
      <c r="K7" s="3">
        <v>70</v>
      </c>
      <c r="L7" s="3">
        <v>6.3E-2</v>
      </c>
      <c r="M7" s="3">
        <v>5.7000000000000002E-2</v>
      </c>
      <c r="N7" s="3">
        <v>7.0999999999999994E-2</v>
      </c>
      <c r="O7" s="6">
        <f>C17</f>
        <v>6.51838847483978E-2</v>
      </c>
      <c r="X7" s="5">
        <f t="shared" si="0"/>
        <v>70</v>
      </c>
      <c r="Y7" s="5">
        <f t="shared" si="1"/>
        <v>6.3E-2</v>
      </c>
      <c r="Z7" s="5">
        <f t="shared" si="2"/>
        <v>6.51838847483978E-2</v>
      </c>
      <c r="AA7" s="5">
        <f t="shared" si="3"/>
        <v>7.9999999999999932E-3</v>
      </c>
      <c r="AB7" s="5">
        <f t="shared" si="4"/>
        <v>5.9999999999999984E-3</v>
      </c>
    </row>
    <row r="8" spans="1:28" x14ac:dyDescent="0.2">
      <c r="A8">
        <v>6</v>
      </c>
      <c r="B8">
        <v>0.76654262684174101</v>
      </c>
      <c r="C8">
        <v>4.3571689235825398E-2</v>
      </c>
      <c r="D8">
        <v>6.147454806094E-2</v>
      </c>
      <c r="E8">
        <v>0.128411135861493</v>
      </c>
    </row>
    <row r="9" spans="1:28" x14ac:dyDescent="0.2">
      <c r="A9">
        <v>7</v>
      </c>
      <c r="B9">
        <v>0.73219691018181798</v>
      </c>
      <c r="C9">
        <v>4.8157835642965503E-2</v>
      </c>
      <c r="D9">
        <v>6.1050533062979501E-2</v>
      </c>
      <c r="E9">
        <v>0.15859472111223599</v>
      </c>
    </row>
    <row r="10" spans="1:28" x14ac:dyDescent="0.2">
      <c r="A10">
        <v>8</v>
      </c>
      <c r="B10">
        <v>0.69899574325456104</v>
      </c>
      <c r="C10">
        <v>5.2112260427537298E-2</v>
      </c>
      <c r="D10">
        <v>6.0035277139600302E-2</v>
      </c>
      <c r="E10">
        <v>0.18885671917829999</v>
      </c>
      <c r="K10" s="4"/>
      <c r="L10" s="12" t="s">
        <v>6</v>
      </c>
      <c r="M10" s="13"/>
      <c r="N10" s="13"/>
      <c r="O10" s="13"/>
      <c r="X10" t="s">
        <v>8</v>
      </c>
    </row>
    <row r="11" spans="1:28" ht="16" thickBot="1" x14ac:dyDescent="0.25">
      <c r="A11">
        <v>9</v>
      </c>
      <c r="B11">
        <v>0.66687046665133698</v>
      </c>
      <c r="C11">
        <v>5.5475844743337402E-2</v>
      </c>
      <c r="D11">
        <v>5.86593054510876E-2</v>
      </c>
      <c r="E11">
        <v>0.218994383154237</v>
      </c>
      <c r="K11" s="3" t="s">
        <v>2</v>
      </c>
      <c r="L11" s="3" t="s">
        <v>3</v>
      </c>
      <c r="M11" s="3" t="s">
        <v>4</v>
      </c>
      <c r="N11" s="3" t="s">
        <v>5</v>
      </c>
      <c r="O11" s="3" t="s">
        <v>7</v>
      </c>
      <c r="X11" t="s">
        <v>9</v>
      </c>
      <c r="Y11" t="s">
        <v>10</v>
      </c>
      <c r="Z11" t="s">
        <v>7</v>
      </c>
      <c r="AA11" t="s">
        <v>12</v>
      </c>
      <c r="AB11" t="s">
        <v>11</v>
      </c>
    </row>
    <row r="12" spans="1:28" ht="16" thickBot="1" x14ac:dyDescent="0.25">
      <c r="A12">
        <v>10</v>
      </c>
      <c r="B12">
        <v>0.63575673359170304</v>
      </c>
      <c r="C12" s="8">
        <v>5.8286181482364502E-2</v>
      </c>
      <c r="D12" s="8">
        <v>5.7062049162233099E-2</v>
      </c>
      <c r="E12">
        <v>0.24889503576369801</v>
      </c>
      <c r="K12" s="3">
        <v>60</v>
      </c>
      <c r="L12" s="3">
        <v>6.2E-2</v>
      </c>
      <c r="M12" s="3">
        <v>5.5E-2</v>
      </c>
      <c r="N12" s="3">
        <v>6.5000000000000002E-2</v>
      </c>
      <c r="O12" s="6">
        <f>D7</f>
        <v>6.0925484022085703E-2</v>
      </c>
      <c r="X12" s="5">
        <f>K12</f>
        <v>60</v>
      </c>
      <c r="Y12" s="5">
        <f>L12</f>
        <v>6.2E-2</v>
      </c>
      <c r="Z12" s="5">
        <f>O12</f>
        <v>6.0925484022085703E-2</v>
      </c>
      <c r="AA12" s="5">
        <f>N12-L12</f>
        <v>3.0000000000000027E-3</v>
      </c>
      <c r="AB12" s="5">
        <f>L12-M12</f>
        <v>6.9999999999999993E-3</v>
      </c>
    </row>
    <row r="13" spans="1:28" x14ac:dyDescent="0.2">
      <c r="A13">
        <v>11</v>
      </c>
      <c r="B13">
        <v>0.60558816994856202</v>
      </c>
      <c r="C13">
        <v>6.0577252918168199E-2</v>
      </c>
      <c r="D13">
        <v>5.5327339015835003E-2</v>
      </c>
      <c r="E13">
        <v>0.278507238117433</v>
      </c>
      <c r="K13" s="3">
        <v>65</v>
      </c>
      <c r="L13" s="3">
        <v>5.8000000000000003E-2</v>
      </c>
      <c r="M13" s="3">
        <v>0.05</v>
      </c>
      <c r="N13" s="3">
        <v>6.4000000000000001E-2</v>
      </c>
      <c r="O13" s="6">
        <f>D12</f>
        <v>5.7062049162233099E-2</v>
      </c>
      <c r="X13" s="5">
        <f t="shared" ref="X13:X14" si="5">K13</f>
        <v>65</v>
      </c>
      <c r="Y13" s="5">
        <f t="shared" ref="Y13:Y14" si="6">L13</f>
        <v>5.8000000000000003E-2</v>
      </c>
      <c r="Z13" s="5">
        <f t="shared" ref="Z13:Z14" si="7">O13</f>
        <v>5.7062049162233099E-2</v>
      </c>
      <c r="AA13" s="5">
        <f t="shared" ref="AA13:AA14" si="8">N13-L13</f>
        <v>5.9999999999999984E-3</v>
      </c>
      <c r="AB13" s="5">
        <f t="shared" ref="AB13:AB14" si="9">L13-M13</f>
        <v>8.0000000000000002E-3</v>
      </c>
    </row>
    <row r="14" spans="1:28" x14ac:dyDescent="0.2">
      <c r="A14">
        <v>12</v>
      </c>
      <c r="B14">
        <v>0.57631612552741696</v>
      </c>
      <c r="C14">
        <v>6.2381607113144798E-2</v>
      </c>
      <c r="D14">
        <v>5.3506992360704303E-2</v>
      </c>
      <c r="E14">
        <v>0.30779527499873299</v>
      </c>
      <c r="K14" s="3">
        <v>70</v>
      </c>
      <c r="L14" s="3">
        <v>4.9000000000000002E-2</v>
      </c>
      <c r="M14" s="3">
        <v>3.7999999999999999E-2</v>
      </c>
      <c r="N14" s="3">
        <v>5.6000000000000001E-2</v>
      </c>
      <c r="O14" s="6">
        <f>D17</f>
        <v>4.7805863449270403E-2</v>
      </c>
      <c r="X14" s="5">
        <f t="shared" si="5"/>
        <v>70</v>
      </c>
      <c r="Y14" s="5">
        <f t="shared" si="6"/>
        <v>4.9000000000000002E-2</v>
      </c>
      <c r="Z14" s="5">
        <f t="shared" si="7"/>
        <v>4.7805863449270403E-2</v>
      </c>
      <c r="AA14" s="5">
        <f t="shared" si="8"/>
        <v>6.9999999999999993E-3</v>
      </c>
      <c r="AB14" s="5">
        <f t="shared" si="9"/>
        <v>1.1000000000000003E-2</v>
      </c>
    </row>
    <row r="15" spans="1:28" x14ac:dyDescent="0.2">
      <c r="A15">
        <v>13</v>
      </c>
      <c r="B15">
        <v>0.54790258736752095</v>
      </c>
      <c r="C15">
        <v>6.3730369970475903E-2</v>
      </c>
      <c r="D15">
        <v>5.1633423992297998E-2</v>
      </c>
      <c r="E15">
        <v>0.33673361866970403</v>
      </c>
    </row>
    <row r="16" spans="1:28" ht="16" thickBot="1" x14ac:dyDescent="0.25">
      <c r="A16">
        <v>14</v>
      </c>
      <c r="B16">
        <v>0.52032971739595402</v>
      </c>
      <c r="C16">
        <v>6.46549459130763E-2</v>
      </c>
      <c r="D16">
        <v>4.9728566655337002E-2</v>
      </c>
      <c r="E16">
        <v>0.36528677003563098</v>
      </c>
    </row>
    <row r="17" spans="1:5" ht="16" thickBot="1" x14ac:dyDescent="0.25">
      <c r="A17">
        <v>15</v>
      </c>
      <c r="B17">
        <v>0.49356958611676099</v>
      </c>
      <c r="C17" s="8">
        <v>6.51838847483978E-2</v>
      </c>
      <c r="D17" s="8">
        <v>4.7805863449270403E-2</v>
      </c>
      <c r="E17">
        <v>0.39344066568556901</v>
      </c>
    </row>
    <row r="18" spans="1:5" x14ac:dyDescent="0.2">
      <c r="A18">
        <v>16</v>
      </c>
      <c r="B18">
        <v>0.46754145842474198</v>
      </c>
      <c r="C18">
        <v>6.5336572971183296E-2</v>
      </c>
      <c r="D18">
        <v>4.5868906202681303E-2</v>
      </c>
      <c r="E18">
        <v>0.42125306240139199</v>
      </c>
    </row>
    <row r="19" spans="1:5" x14ac:dyDescent="0.2">
      <c r="A19">
        <v>17</v>
      </c>
      <c r="B19">
        <v>0.44215796168150201</v>
      </c>
      <c r="C19">
        <v>6.5128099830395497E-2</v>
      </c>
      <c r="D19">
        <v>4.3917451800728903E-2</v>
      </c>
      <c r="E19">
        <v>0.44879648668737199</v>
      </c>
    </row>
    <row r="20" spans="1:5" x14ac:dyDescent="0.2">
      <c r="A20">
        <v>18</v>
      </c>
      <c r="B20">
        <v>0.41741309598154702</v>
      </c>
      <c r="C20">
        <v>6.4582751914440198E-2</v>
      </c>
      <c r="D20">
        <v>4.1957303888311197E-2</v>
      </c>
      <c r="E20">
        <v>0.47604684821569998</v>
      </c>
    </row>
    <row r="21" spans="1:5" x14ac:dyDescent="0.2">
      <c r="A21">
        <v>19</v>
      </c>
      <c r="B21">
        <v>0.39330387855973498</v>
      </c>
      <c r="C21">
        <v>6.3724416837797296E-2</v>
      </c>
      <c r="D21">
        <v>3.9993476211204901E-2</v>
      </c>
      <c r="E21">
        <v>0.50297822839126205</v>
      </c>
    </row>
    <row r="22" spans="1:5" x14ac:dyDescent="0.2">
      <c r="A22">
        <v>20</v>
      </c>
      <c r="B22">
        <v>0.369791640284936</v>
      </c>
      <c r="C22">
        <v>6.2570168120404002E-2</v>
      </c>
      <c r="D22">
        <v>3.8026613967650898E-2</v>
      </c>
      <c r="E22">
        <v>0.52961157762700795</v>
      </c>
    </row>
    <row r="23" spans="1:5" x14ac:dyDescent="0.2">
      <c r="A23">
        <v>21</v>
      </c>
      <c r="B23">
        <v>0.34683594401714601</v>
      </c>
      <c r="C23">
        <v>6.11350049539197E-2</v>
      </c>
      <c r="D23">
        <v>3.6056551552200201E-2</v>
      </c>
      <c r="E23">
        <v>0.555972499476733</v>
      </c>
    </row>
    <row r="24" spans="1:5" x14ac:dyDescent="0.2">
      <c r="A24">
        <v>22</v>
      </c>
      <c r="B24">
        <v>0.32437169207321997</v>
      </c>
      <c r="C24">
        <v>5.9427659158863999E-2</v>
      </c>
      <c r="D24">
        <v>3.4080046026272903E-2</v>
      </c>
      <c r="E24">
        <v>0.58212060274164201</v>
      </c>
    </row>
    <row r="25" spans="1:5" x14ac:dyDescent="0.2">
      <c r="A25">
        <v>23</v>
      </c>
      <c r="B25">
        <v>0.30240078122082298</v>
      </c>
      <c r="C25">
        <v>5.7467233641532001E-2</v>
      </c>
      <c r="D25">
        <v>3.2100465663739801E-2</v>
      </c>
      <c r="E25">
        <v>0.60803151947390399</v>
      </c>
    </row>
    <row r="26" spans="1:5" x14ac:dyDescent="0.2">
      <c r="A26">
        <v>24</v>
      </c>
      <c r="B26">
        <v>0.28092518810571099</v>
      </c>
      <c r="C26">
        <v>5.52723747172916E-2</v>
      </c>
      <c r="D26">
        <v>3.0121037560272901E-2</v>
      </c>
      <c r="E26">
        <v>0.63368139961672298</v>
      </c>
    </row>
    <row r="27" spans="1:5" x14ac:dyDescent="0.2">
      <c r="A27">
        <v>25</v>
      </c>
      <c r="B27">
        <v>0.25985858288770097</v>
      </c>
      <c r="C27">
        <v>5.28433120477406E-2</v>
      </c>
      <c r="D27">
        <v>2.81353099532042E-2</v>
      </c>
      <c r="E27">
        <v>0.65916279511135301</v>
      </c>
    </row>
    <row r="28" spans="1:5" x14ac:dyDescent="0.2">
      <c r="A28">
        <v>26</v>
      </c>
      <c r="B28">
        <v>0.23930352918428199</v>
      </c>
      <c r="C28">
        <v>5.02171720728182E-2</v>
      </c>
      <c r="D28">
        <v>2.6157014992087502E-2</v>
      </c>
      <c r="E28">
        <v>0.68432228375081094</v>
      </c>
    </row>
    <row r="29" spans="1:5" x14ac:dyDescent="0.2">
      <c r="A29">
        <v>27</v>
      </c>
      <c r="B29">
        <v>0.21930115330494901</v>
      </c>
      <c r="C29">
        <v>4.7419984760321401E-2</v>
      </c>
      <c r="D29">
        <v>2.41934392431815E-2</v>
      </c>
      <c r="E29">
        <v>0.70908542269154695</v>
      </c>
    </row>
    <row r="30" spans="1:5" x14ac:dyDescent="0.2">
      <c r="A30">
        <v>28</v>
      </c>
      <c r="B30">
        <v>0.19987078567365099</v>
      </c>
      <c r="C30">
        <v>4.4473477320547697E-2</v>
      </c>
      <c r="D30">
        <v>2.22495204503384E-2</v>
      </c>
      <c r="E30">
        <v>0.73340621655546201</v>
      </c>
    </row>
    <row r="31" spans="1:5" x14ac:dyDescent="0.2">
      <c r="A31">
        <v>29</v>
      </c>
      <c r="B31">
        <v>0.180958596739872</v>
      </c>
      <c r="C31">
        <v>4.13826244664754E-2</v>
      </c>
      <c r="D31">
        <v>2.0321971195943998E-2</v>
      </c>
      <c r="E31">
        <v>0.75733680759770705</v>
      </c>
    </row>
    <row r="32" spans="1:5" x14ac:dyDescent="0.2">
      <c r="A32">
        <v>30</v>
      </c>
      <c r="B32">
        <v>0.16256979698971499</v>
      </c>
      <c r="C32">
        <v>3.8164455186975602E-2</v>
      </c>
      <c r="D32">
        <v>1.8413900747177699E-2</v>
      </c>
      <c r="E32">
        <v>0.78085184707612998</v>
      </c>
    </row>
    <row r="33" spans="1:5" x14ac:dyDescent="0.2">
      <c r="A33">
        <v>31</v>
      </c>
      <c r="B33">
        <v>0.14471070349821599</v>
      </c>
      <c r="C33">
        <v>3.4835936245544701E-2</v>
      </c>
      <c r="D33">
        <v>1.6528490496922399E-2</v>
      </c>
      <c r="E33">
        <v>0.80392486975931599</v>
      </c>
    </row>
    <row r="34" spans="1:5" x14ac:dyDescent="0.2">
      <c r="A34">
        <v>32</v>
      </c>
      <c r="B34">
        <v>0.12752682987539399</v>
      </c>
      <c r="C34">
        <v>3.1448063985084998E-2</v>
      </c>
      <c r="D34">
        <v>1.46849022254217E-2</v>
      </c>
      <c r="E34">
        <v>0.82634020391409801</v>
      </c>
    </row>
    <row r="35" spans="1:5" x14ac:dyDescent="0.2">
      <c r="A35">
        <v>33</v>
      </c>
      <c r="B35">
        <v>0.111131584429752</v>
      </c>
      <c r="C35">
        <v>2.8046655985128899E-2</v>
      </c>
      <c r="D35">
        <v>1.289903565377E-2</v>
      </c>
      <c r="E35">
        <v>0.84792272393134704</v>
      </c>
    </row>
    <row r="36" spans="1:5" x14ac:dyDescent="0.2">
      <c r="A36">
        <v>34</v>
      </c>
      <c r="B36">
        <v>9.5644588308353803E-2</v>
      </c>
      <c r="C36">
        <v>2.4681199145150101E-2</v>
      </c>
      <c r="D36">
        <v>1.1187845487765399E-2</v>
      </c>
      <c r="E36">
        <v>0.86848636705872995</v>
      </c>
    </row>
    <row r="37" spans="1:5" x14ac:dyDescent="0.2">
      <c r="A37">
        <v>35</v>
      </c>
      <c r="B37">
        <v>8.1185550993747399E-2</v>
      </c>
      <c r="C37">
        <v>2.1403314672365E-2</v>
      </c>
      <c r="D37">
        <v>9.5686324096026908E-3</v>
      </c>
      <c r="E37">
        <v>0.88784250192428404</v>
      </c>
    </row>
    <row r="38" spans="1:5" x14ac:dyDescent="0.2">
      <c r="A38">
        <v>36</v>
      </c>
      <c r="B38">
        <v>6.7867241064221401E-2</v>
      </c>
      <c r="C38">
        <v>1.8264772413165799E-2</v>
      </c>
      <c r="D38">
        <v>8.0581936222287008E-3</v>
      </c>
      <c r="E38">
        <v>0.90580979290038299</v>
      </c>
    </row>
    <row r="39" spans="1:5" x14ac:dyDescent="0.2">
      <c r="A39">
        <v>37</v>
      </c>
      <c r="B39">
        <v>5.5787098405018998E-2</v>
      </c>
      <c r="C39">
        <v>1.5314907736125601E-2</v>
      </c>
      <c r="D39">
        <v>6.6717751684304801E-3</v>
      </c>
      <c r="E39">
        <v>0.92222621869042398</v>
      </c>
    </row>
    <row r="40" spans="1:5" x14ac:dyDescent="0.2">
      <c r="A40">
        <v>38</v>
      </c>
      <c r="B40">
        <v>4.5018783012362201E-2</v>
      </c>
      <c r="C40">
        <v>1.2597766060300299E-2</v>
      </c>
      <c r="D40">
        <v>5.4219760875450001E-3</v>
      </c>
      <c r="E40">
        <v>0.93696147483979197</v>
      </c>
    </row>
    <row r="41" spans="1:5" x14ac:dyDescent="0.2">
      <c r="A41">
        <v>39</v>
      </c>
      <c r="B41">
        <v>3.5604604687258901E-2</v>
      </c>
      <c r="C41">
        <v>1.0149256982441899E-2</v>
      </c>
      <c r="D41">
        <v>4.3177209658526597E-3</v>
      </c>
      <c r="E41">
        <v>0.949928417364446</v>
      </c>
    </row>
    <row r="42" spans="1:5" x14ac:dyDescent="0.2">
      <c r="A42">
        <v>40</v>
      </c>
      <c r="B42">
        <v>2.75497413267154E-2</v>
      </c>
      <c r="C42">
        <v>7.99462760378848E-3</v>
      </c>
      <c r="D42">
        <v>3.3634190525089099E-3</v>
      </c>
      <c r="E42">
        <v>0.96109221201698602</v>
      </c>
    </row>
    <row r="43" spans="1:5" x14ac:dyDescent="0.2">
      <c r="A43">
        <v>41</v>
      </c>
      <c r="B43">
        <v>2.0819151702669E-2</v>
      </c>
      <c r="C43">
        <v>6.14659802235393E-3</v>
      </c>
      <c r="D43">
        <v>2.55843327994966E-3</v>
      </c>
      <c r="E43">
        <v>0.97047581699502605</v>
      </c>
    </row>
    <row r="44" spans="1:5" x14ac:dyDescent="0.2">
      <c r="A44">
        <v>42</v>
      </c>
      <c r="B44">
        <v>1.5338400025615199E-2</v>
      </c>
      <c r="C44">
        <v>4.6046266571537998E-3</v>
      </c>
      <c r="D44">
        <v>1.89702600598973E-3</v>
      </c>
      <c r="E44">
        <v>0.97815994731124001</v>
      </c>
    </row>
    <row r="45" spans="1:5" x14ac:dyDescent="0.2">
      <c r="A45">
        <v>43</v>
      </c>
      <c r="B45">
        <v>1.0998189423374599E-2</v>
      </c>
      <c r="C45">
        <v>3.3553807161523E-3</v>
      </c>
      <c r="D45">
        <v>1.36877805604313E-3</v>
      </c>
      <c r="E45">
        <v>0.98427765180442905</v>
      </c>
    </row>
    <row r="46" spans="1:5" x14ac:dyDescent="0.2">
      <c r="A46">
        <v>44</v>
      </c>
      <c r="B46">
        <v>7.6624657624699399E-3</v>
      </c>
      <c r="C46">
        <v>2.3744901820375798E-3</v>
      </c>
      <c r="D46" s="1">
        <v>9.5948301223592204E-4</v>
      </c>
      <c r="E46">
        <v>0.98900356104325604</v>
      </c>
    </row>
    <row r="47" spans="1:5" x14ac:dyDescent="0.2">
      <c r="A47">
        <v>45</v>
      </c>
      <c r="B47">
        <v>5.1790570589162199E-3</v>
      </c>
      <c r="C47">
        <v>1.62936834518642E-3</v>
      </c>
      <c r="D47" s="1">
        <v>6.5240367283115502E-4</v>
      </c>
      <c r="E47">
        <v>0.99253917092306498</v>
      </c>
    </row>
  </sheetData>
  <mergeCells count="2">
    <mergeCell ref="L3:O3"/>
    <mergeCell ref="L10:O1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47"/>
  <sheetViews>
    <sheetView zoomScale="90" zoomScaleNormal="90" workbookViewId="0">
      <selection activeCell="F14" sqref="F14"/>
    </sheetView>
  </sheetViews>
  <sheetFormatPr baseColWidth="10" defaultColWidth="8.83203125" defaultRowHeight="15" x14ac:dyDescent="0.2"/>
  <cols>
    <col min="26" max="26" width="10.83203125" bestFit="1" customWidth="1"/>
    <col min="30" max="30" width="13.1640625" bestFit="1" customWidth="1"/>
  </cols>
  <sheetData>
    <row r="1" spans="1:30" x14ac:dyDescent="0.2">
      <c r="A1" t="s">
        <v>15</v>
      </c>
      <c r="B1" t="s">
        <v>16</v>
      </c>
      <c r="C1" t="s">
        <v>17</v>
      </c>
      <c r="D1" t="s">
        <v>18</v>
      </c>
      <c r="E1" t="s">
        <v>19</v>
      </c>
    </row>
    <row r="2" spans="1:30" x14ac:dyDescent="0.2">
      <c r="A2">
        <v>0</v>
      </c>
      <c r="K2" s="2" t="s">
        <v>0</v>
      </c>
    </row>
    <row r="3" spans="1:30" x14ac:dyDescent="0.2">
      <c r="A3">
        <v>1</v>
      </c>
      <c r="K3" s="3"/>
      <c r="L3" s="10" t="s">
        <v>1</v>
      </c>
      <c r="M3" s="11"/>
      <c r="N3" s="11"/>
      <c r="O3" s="11"/>
      <c r="X3" t="s">
        <v>8</v>
      </c>
    </row>
    <row r="4" spans="1:30" x14ac:dyDescent="0.2">
      <c r="A4">
        <v>2</v>
      </c>
      <c r="K4" s="3" t="s">
        <v>2</v>
      </c>
      <c r="L4" s="3" t="s">
        <v>3</v>
      </c>
      <c r="M4" s="3" t="s">
        <v>4</v>
      </c>
      <c r="N4" s="3" t="s">
        <v>5</v>
      </c>
      <c r="O4" s="3" t="s">
        <v>7</v>
      </c>
      <c r="X4" t="s">
        <v>9</v>
      </c>
      <c r="Y4" t="s">
        <v>10</v>
      </c>
      <c r="Z4" t="s">
        <v>7</v>
      </c>
      <c r="AA4" t="s">
        <v>12</v>
      </c>
      <c r="AB4" t="s">
        <v>11</v>
      </c>
      <c r="AD4" t="s">
        <v>14</v>
      </c>
    </row>
    <row r="5" spans="1:30" x14ac:dyDescent="0.2">
      <c r="A5">
        <v>3</v>
      </c>
      <c r="K5" s="3">
        <v>60</v>
      </c>
      <c r="L5" s="3">
        <v>3.5999999999999997E-2</v>
      </c>
      <c r="M5" s="3">
        <v>3.3000000000000002E-2</v>
      </c>
      <c r="N5" s="3">
        <v>0.04</v>
      </c>
      <c r="O5" s="6">
        <f>C7</f>
        <v>0</v>
      </c>
      <c r="X5" s="5">
        <f>K5</f>
        <v>60</v>
      </c>
      <c r="Y5" s="5">
        <f>L5</f>
        <v>3.5999999999999997E-2</v>
      </c>
      <c r="Z5" s="5">
        <f>O5</f>
        <v>0</v>
      </c>
      <c r="AA5" s="5">
        <f>N5-L5</f>
        <v>4.0000000000000036E-3</v>
      </c>
      <c r="AB5" s="5">
        <f>L5-M5</f>
        <v>2.9999999999999957E-3</v>
      </c>
      <c r="AD5">
        <f>(L5-O5)^2</f>
        <v>1.2959999999999998E-3</v>
      </c>
    </row>
    <row r="6" spans="1:30" ht="16" thickBot="1" x14ac:dyDescent="0.25">
      <c r="A6">
        <v>4</v>
      </c>
      <c r="K6" s="3">
        <v>65</v>
      </c>
      <c r="L6" s="3">
        <v>5.5E-2</v>
      </c>
      <c r="M6" s="3">
        <v>4.9000000000000002E-2</v>
      </c>
      <c r="N6" s="3">
        <v>0.06</v>
      </c>
      <c r="O6" s="6">
        <f>C12</f>
        <v>0</v>
      </c>
      <c r="X6" s="5">
        <f t="shared" ref="X6:Y7" si="0">K6</f>
        <v>65</v>
      </c>
      <c r="Y6" s="5">
        <f t="shared" si="0"/>
        <v>5.5E-2</v>
      </c>
      <c r="Z6" s="5">
        <f t="shared" ref="Z6:Z7" si="1">O6</f>
        <v>0</v>
      </c>
      <c r="AA6" s="5">
        <f t="shared" ref="AA6:AA7" si="2">N6-L6</f>
        <v>4.9999999999999975E-3</v>
      </c>
      <c r="AB6" s="5">
        <f t="shared" ref="AB6:AB7" si="3">L6-M6</f>
        <v>5.9999999999999984E-3</v>
      </c>
      <c r="AD6">
        <f>(L6-O6)^2</f>
        <v>3.0249999999999999E-3</v>
      </c>
    </row>
    <row r="7" spans="1:30" ht="16" thickBot="1" x14ac:dyDescent="0.25">
      <c r="A7">
        <v>5</v>
      </c>
      <c r="C7" s="9"/>
      <c r="D7" s="8"/>
      <c r="K7" s="3">
        <v>70</v>
      </c>
      <c r="L7" s="3">
        <v>6.3E-2</v>
      </c>
      <c r="M7" s="3">
        <v>5.7000000000000002E-2</v>
      </c>
      <c r="N7" s="3">
        <v>7.0999999999999994E-2</v>
      </c>
      <c r="O7" s="6">
        <f>C17</f>
        <v>0</v>
      </c>
      <c r="X7" s="5">
        <f t="shared" si="0"/>
        <v>70</v>
      </c>
      <c r="Y7" s="5">
        <f t="shared" si="0"/>
        <v>6.3E-2</v>
      </c>
      <c r="Z7" s="5">
        <f t="shared" si="1"/>
        <v>0</v>
      </c>
      <c r="AA7" s="5">
        <f t="shared" si="2"/>
        <v>7.9999999999999932E-3</v>
      </c>
      <c r="AB7" s="5">
        <f t="shared" si="3"/>
        <v>5.9999999999999984E-3</v>
      </c>
      <c r="AD7">
        <f>(L7-O7)^2</f>
        <v>3.9690000000000003E-3</v>
      </c>
    </row>
    <row r="8" spans="1:30" x14ac:dyDescent="0.2">
      <c r="A8">
        <v>6</v>
      </c>
    </row>
    <row r="9" spans="1:30" x14ac:dyDescent="0.2">
      <c r="A9">
        <v>7</v>
      </c>
    </row>
    <row r="10" spans="1:30" x14ac:dyDescent="0.2">
      <c r="A10">
        <v>8</v>
      </c>
      <c r="K10" s="4"/>
      <c r="L10" s="12" t="s">
        <v>6</v>
      </c>
      <c r="M10" s="13"/>
      <c r="N10" s="13"/>
      <c r="O10" s="13"/>
      <c r="X10" t="s">
        <v>8</v>
      </c>
    </row>
    <row r="11" spans="1:30" ht="16" thickBot="1" x14ac:dyDescent="0.25">
      <c r="A11">
        <v>9</v>
      </c>
      <c r="K11" s="3" t="s">
        <v>2</v>
      </c>
      <c r="L11" s="3" t="s">
        <v>3</v>
      </c>
      <c r="M11" s="3" t="s">
        <v>4</v>
      </c>
      <c r="N11" s="3" t="s">
        <v>5</v>
      </c>
      <c r="O11" s="3" t="s">
        <v>7</v>
      </c>
      <c r="X11" t="s">
        <v>9</v>
      </c>
      <c r="Y11" t="s">
        <v>10</v>
      </c>
      <c r="Z11" t="s">
        <v>7</v>
      </c>
      <c r="AA11" t="s">
        <v>12</v>
      </c>
      <c r="AB11" t="s">
        <v>11</v>
      </c>
      <c r="AD11" t="s">
        <v>14</v>
      </c>
    </row>
    <row r="12" spans="1:30" ht="16" thickBot="1" x14ac:dyDescent="0.25">
      <c r="A12">
        <v>10</v>
      </c>
      <c r="C12" s="9"/>
      <c r="D12" s="8"/>
      <c r="K12" s="3">
        <v>60</v>
      </c>
      <c r="L12" s="3">
        <v>6.2E-2</v>
      </c>
      <c r="M12" s="3">
        <v>5.5E-2</v>
      </c>
      <c r="N12" s="3">
        <v>6.5000000000000002E-2</v>
      </c>
      <c r="O12" s="6">
        <f>D7</f>
        <v>0</v>
      </c>
      <c r="X12" s="5">
        <f>K12</f>
        <v>60</v>
      </c>
      <c r="Y12" s="5">
        <f>L12</f>
        <v>6.2E-2</v>
      </c>
      <c r="Z12" s="5">
        <f>O12</f>
        <v>0</v>
      </c>
      <c r="AA12" s="5">
        <f>N12-L12</f>
        <v>3.0000000000000027E-3</v>
      </c>
      <c r="AB12" s="5">
        <f>L12-M12</f>
        <v>6.9999999999999993E-3</v>
      </c>
      <c r="AD12">
        <f>(L12-O12)^2</f>
        <v>3.8439999999999998E-3</v>
      </c>
    </row>
    <row r="13" spans="1:30" x14ac:dyDescent="0.2">
      <c r="A13">
        <v>11</v>
      </c>
      <c r="K13" s="3">
        <v>65</v>
      </c>
      <c r="L13" s="3">
        <v>5.8000000000000003E-2</v>
      </c>
      <c r="M13" s="3">
        <v>0.05</v>
      </c>
      <c r="N13" s="3">
        <v>6.4000000000000001E-2</v>
      </c>
      <c r="O13" s="6">
        <f>D12</f>
        <v>0</v>
      </c>
      <c r="X13" s="5">
        <f t="shared" ref="X13:Y14" si="4">K13</f>
        <v>65</v>
      </c>
      <c r="Y13" s="5">
        <f t="shared" si="4"/>
        <v>5.8000000000000003E-2</v>
      </c>
      <c r="Z13" s="5">
        <f t="shared" ref="Z13:Z14" si="5">O13</f>
        <v>0</v>
      </c>
      <c r="AA13" s="5">
        <f t="shared" ref="AA13:AA14" si="6">N13-L13</f>
        <v>5.9999999999999984E-3</v>
      </c>
      <c r="AB13" s="5">
        <f t="shared" ref="AB13:AB14" si="7">L13-M13</f>
        <v>8.0000000000000002E-3</v>
      </c>
      <c r="AD13">
        <f>(L13-O13)^2</f>
        <v>3.3640000000000002E-3</v>
      </c>
    </row>
    <row r="14" spans="1:30" x14ac:dyDescent="0.2">
      <c r="A14">
        <v>12</v>
      </c>
      <c r="K14" s="3">
        <v>70</v>
      </c>
      <c r="L14" s="3">
        <v>4.9000000000000002E-2</v>
      </c>
      <c r="M14" s="3">
        <v>3.7999999999999999E-2</v>
      </c>
      <c r="N14" s="3">
        <v>5.6000000000000001E-2</v>
      </c>
      <c r="O14" s="6">
        <f>D17</f>
        <v>0</v>
      </c>
      <c r="X14" s="5">
        <f t="shared" si="4"/>
        <v>70</v>
      </c>
      <c r="Y14" s="5">
        <f t="shared" si="4"/>
        <v>4.9000000000000002E-2</v>
      </c>
      <c r="Z14" s="5">
        <f t="shared" si="5"/>
        <v>0</v>
      </c>
      <c r="AA14" s="5">
        <f t="shared" si="6"/>
        <v>6.9999999999999993E-3</v>
      </c>
      <c r="AB14" s="5">
        <f t="shared" si="7"/>
        <v>1.1000000000000003E-2</v>
      </c>
      <c r="AD14">
        <f>(L14-O14)^2</f>
        <v>2.4010000000000004E-3</v>
      </c>
    </row>
    <row r="15" spans="1:30" x14ac:dyDescent="0.2">
      <c r="A15">
        <v>13</v>
      </c>
    </row>
    <row r="16" spans="1:30" ht="16" thickBot="1" x14ac:dyDescent="0.25">
      <c r="A16">
        <v>14</v>
      </c>
      <c r="K16" t="s">
        <v>13</v>
      </c>
      <c r="L16" s="7">
        <f>SUM(AD5:AD7)+SUM(AD12:AD14)</f>
        <v>1.7898999999999998E-2</v>
      </c>
    </row>
    <row r="17" spans="1:4" ht="16" thickBot="1" x14ac:dyDescent="0.25">
      <c r="A17">
        <v>15</v>
      </c>
      <c r="C17" s="8"/>
      <c r="D17" s="8"/>
    </row>
    <row r="18" spans="1:4" x14ac:dyDescent="0.2">
      <c r="A18">
        <v>16</v>
      </c>
    </row>
    <row r="19" spans="1:4" x14ac:dyDescent="0.2">
      <c r="A19">
        <v>17</v>
      </c>
    </row>
    <row r="20" spans="1:4" x14ac:dyDescent="0.2">
      <c r="A20">
        <v>18</v>
      </c>
    </row>
    <row r="21" spans="1:4" x14ac:dyDescent="0.2">
      <c r="A21">
        <v>19</v>
      </c>
    </row>
    <row r="22" spans="1:4" x14ac:dyDescent="0.2">
      <c r="A22">
        <v>20</v>
      </c>
    </row>
    <row r="23" spans="1:4" x14ac:dyDescent="0.2">
      <c r="A23">
        <v>21</v>
      </c>
    </row>
    <row r="24" spans="1:4" x14ac:dyDescent="0.2">
      <c r="A24">
        <v>22</v>
      </c>
    </row>
    <row r="25" spans="1:4" x14ac:dyDescent="0.2">
      <c r="A25">
        <v>23</v>
      </c>
    </row>
    <row r="26" spans="1:4" x14ac:dyDescent="0.2">
      <c r="A26">
        <v>24</v>
      </c>
    </row>
    <row r="27" spans="1:4" x14ac:dyDescent="0.2">
      <c r="A27">
        <v>25</v>
      </c>
    </row>
    <row r="28" spans="1:4" x14ac:dyDescent="0.2">
      <c r="A28">
        <v>26</v>
      </c>
    </row>
    <row r="29" spans="1:4" x14ac:dyDescent="0.2">
      <c r="A29">
        <v>27</v>
      </c>
    </row>
    <row r="30" spans="1:4" x14ac:dyDescent="0.2">
      <c r="A30">
        <v>28</v>
      </c>
    </row>
    <row r="31" spans="1:4" x14ac:dyDescent="0.2">
      <c r="A31">
        <v>29</v>
      </c>
    </row>
    <row r="32" spans="1:4" x14ac:dyDescent="0.2">
      <c r="A32">
        <v>30</v>
      </c>
    </row>
    <row r="33" spans="1:4" x14ac:dyDescent="0.2">
      <c r="A33">
        <v>31</v>
      </c>
    </row>
    <row r="34" spans="1:4" x14ac:dyDescent="0.2">
      <c r="A34">
        <v>32</v>
      </c>
    </row>
    <row r="35" spans="1:4" x14ac:dyDescent="0.2">
      <c r="A35">
        <v>33</v>
      </c>
    </row>
    <row r="36" spans="1:4" x14ac:dyDescent="0.2">
      <c r="A36">
        <v>34</v>
      </c>
    </row>
    <row r="37" spans="1:4" x14ac:dyDescent="0.2">
      <c r="A37">
        <v>35</v>
      </c>
    </row>
    <row r="38" spans="1:4" x14ac:dyDescent="0.2">
      <c r="A38">
        <v>36</v>
      </c>
    </row>
    <row r="39" spans="1:4" x14ac:dyDescent="0.2">
      <c r="A39">
        <v>37</v>
      </c>
    </row>
    <row r="40" spans="1:4" x14ac:dyDescent="0.2">
      <c r="A40">
        <v>38</v>
      </c>
    </row>
    <row r="41" spans="1:4" x14ac:dyDescent="0.2">
      <c r="A41">
        <v>39</v>
      </c>
    </row>
    <row r="42" spans="1:4" x14ac:dyDescent="0.2">
      <c r="A42">
        <v>40</v>
      </c>
    </row>
    <row r="43" spans="1:4" x14ac:dyDescent="0.2">
      <c r="A43">
        <v>41</v>
      </c>
    </row>
    <row r="44" spans="1:4" x14ac:dyDescent="0.2">
      <c r="A44">
        <v>42</v>
      </c>
    </row>
    <row r="45" spans="1:4" x14ac:dyDescent="0.2">
      <c r="A45">
        <v>43</v>
      </c>
    </row>
    <row r="46" spans="1:4" x14ac:dyDescent="0.2">
      <c r="A46">
        <v>44</v>
      </c>
      <c r="D46" s="1"/>
    </row>
    <row r="47" spans="1:4" x14ac:dyDescent="0.2">
      <c r="A47">
        <v>45</v>
      </c>
      <c r="D47" s="1"/>
    </row>
  </sheetData>
  <mergeCells count="2">
    <mergeCell ref="L3:O3"/>
    <mergeCell ref="L10:O10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Base Case</vt:lpstr>
      <vt:lpstr>Calibration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zward</dc:creator>
  <cp:lastModifiedBy>jacob jameson</cp:lastModifiedBy>
  <dcterms:created xsi:type="dcterms:W3CDTF">2017-02-23T01:42:13Z</dcterms:created>
  <dcterms:modified xsi:type="dcterms:W3CDTF">2023-03-04T14:23:32Z</dcterms:modified>
</cp:coreProperties>
</file>