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hidePivotFieldList="1" defaultThemeVersion="166925"/>
  <mc:AlternateContent xmlns:mc="http://schemas.openxmlformats.org/markup-compatibility/2006">
    <mc:Choice Requires="x15">
      <x15ac:absPath xmlns:x15ac="http://schemas.microsoft.com/office/spreadsheetml/2010/11/ac" url="/Users/Jacob/Desktop/"/>
    </mc:Choice>
  </mc:AlternateContent>
  <xr:revisionPtr revIDLastSave="0" documentId="13_ncr:1_{4C563282-E46D-F24C-B75D-BFFBE42C1D39}" xr6:coauthVersionLast="43" xr6:coauthVersionMax="43" xr10:uidLastSave="{00000000-0000-0000-0000-000000000000}"/>
  <bookViews>
    <workbookView xWindow="0" yWindow="0" windowWidth="25600" windowHeight="16000" activeTab="5" xr2:uid="{00000000-000D-0000-FFFF-FFFF00000000}"/>
  </bookViews>
  <sheets>
    <sheet name="Data" sheetId="1" r:id="rId1"/>
    <sheet name="Category PIvot" sheetId="2" r:id="rId2"/>
    <sheet name="SubCategory Pivot" sheetId="3" r:id="rId3"/>
    <sheet name="Years Pivot" sheetId="4" r:id="rId4"/>
    <sheet name="Bonus" sheetId="5" r:id="rId5"/>
    <sheet name="Stat" sheetId="7" r:id="rId6"/>
  </sheets>
  <definedNames>
    <definedName name="_xlnm.Print_Titles" localSheetId="1">'Category PIvot'!$A:$A,'Category PIvot'!$1:$4</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13" i="5"/>
  <c r="F3" i="5"/>
  <c r="F4" i="5"/>
  <c r="F5" i="5"/>
  <c r="F6" i="5"/>
  <c r="F7" i="5"/>
  <c r="F8" i="5"/>
  <c r="F9" i="5"/>
  <c r="F10" i="5"/>
  <c r="F11" i="5"/>
  <c r="F12" i="5"/>
  <c r="F2" i="5"/>
  <c r="E3" i="5"/>
  <c r="E4" i="5"/>
  <c r="E5" i="5"/>
  <c r="E6" i="5"/>
  <c r="E7" i="5"/>
  <c r="E8" i="5"/>
  <c r="E9" i="5"/>
  <c r="E10" i="5"/>
  <c r="E11" i="5"/>
  <c r="E12" i="5"/>
  <c r="E13" i="5"/>
  <c r="E2" i="5"/>
  <c r="D13" i="5"/>
  <c r="D12" i="5"/>
  <c r="D11" i="5"/>
  <c r="D10" i="5"/>
  <c r="D9" i="5"/>
  <c r="D8" i="5"/>
  <c r="D7" i="5"/>
  <c r="D6" i="5"/>
  <c r="D5" i="5"/>
  <c r="D4" i="5"/>
  <c r="D3" i="5"/>
  <c r="D2" i="5"/>
  <c r="C3" i="5"/>
  <c r="C2" i="5"/>
  <c r="C13" i="5"/>
  <c r="C12" i="5"/>
  <c r="C11" i="5"/>
  <c r="C10" i="5"/>
  <c r="C9" i="5"/>
  <c r="C8" i="5"/>
  <c r="C7" i="5"/>
  <c r="C6" i="5"/>
  <c r="C5" i="5"/>
  <c r="C4" i="5"/>
  <c r="B13" i="5"/>
  <c r="B12" i="5"/>
  <c r="B11" i="5"/>
  <c r="B10" i="5"/>
  <c r="B9" i="5"/>
  <c r="B8" i="5"/>
  <c r="B7" i="5"/>
  <c r="B6" i="5"/>
  <c r="B5" i="5"/>
  <c r="B4" i="5"/>
  <c r="B3"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 i="1"/>
  <c r="O2" i="1" l="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<sst xmlns="http://schemas.openxmlformats.org/spreadsheetml/2006/main" count="28936" uniqueCount="8401">
  <si>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</si>
  <si>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</si>
  <si>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</si>
  <si>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</si>
  <si>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</si>
  <si>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</si>
  <si>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</si>
  <si>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</si>
  <si>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</si>
  <si>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</si>
  <si>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</si>
  <si>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</si>
  <si>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</si>
  <si>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</si>
  <si>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</si>
  <si>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</si>
  <si>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</si>
  <si>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</si>
  <si>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</si>
  <si>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</si>
  <si>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</si>
  <si>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</si>
  <si>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</si>
  <si>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</si>
  <si>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</si>
  <si>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</si>
  <si>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</si>
  <si>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</si>
  <si>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</si>
  <si>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</si>
  <si>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</si>
  <si>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</si>
  <si>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</si>
  <si>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</si>
  <si>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</si>
  <si>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</si>
  <si>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</si>
  <si>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</si>
  <si>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</si>
  <si>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</si>
  <si>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</si>
  <si>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</si>
  <si>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</si>
  <si>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</si>
  <si>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</si>
  <si>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</si>
  <si>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</si>
  <si>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</si>
  <si>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</si>
  <si>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</si>
  <si>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</si>
  <si>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</si>
  <si>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</si>
  <si>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</si>
  <si>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</si>
  <si>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</si>
  <si>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</si>
  <si>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</si>
  <si>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</si>
  <si>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</si>
  <si>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</si>
  <si>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</si>
  <si>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</si>
  <si>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</si>
  <si>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</si>
  <si>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</si>
  <si>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</si>
  <si>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</si>
  <si>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</si>
  <si>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</si>
  <si>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</si>
  <si>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</si>
  <si>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</si>
  <si>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</si>
  <si>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</si>
  <si>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</si>
  <si>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</si>
  <si>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</si>
  <si>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</si>
  <si>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</si>
  <si>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</si>
  <si>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</si>
  <si>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</si>
  <si>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</si>
  <si>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</si>
  <si>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</si>
  <si>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</si>
  <si>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</si>
  <si>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</si>
  <si>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</si>
  <si>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</si>
  <si>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</si>
  <si>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</si>
  <si>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</si>
  <si>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</si>
  <si>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</si>
  <si>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</si>
  <si>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</si>
  <si>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</si>
  <si>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</si>
  <si>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</si>
  <si>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</si>
  <si>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</si>
  <si>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</si>
  <si>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</si>
  <si>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</si>
  <si>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</si>
  <si>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</si>
  <si>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</si>
  <si>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</si>
  <si>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</si>
  <si>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</si>
  <si>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</si>
  <si>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</si>
  <si>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</si>
  <si>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</si>
  <si>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</si>
  <si>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</si>
  <si>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</si>
  <si>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</si>
  <si>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</si>
  <si>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</si>
  <si>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</si>
  <si>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</si>
  <si>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</si>
  <si>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</si>
  <si>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</si>
  <si>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</si>
  <si>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</si>
  <si>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</si>
  <si>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</si>
  <si>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</si>
  <si>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</si>
  <si>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</si>
  <si>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</si>
  <si>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</si>
  <si>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</si>
  <si>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</si>
  <si>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</si>
  <si>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</si>
  <si>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</si>
  <si>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</si>
  <si>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</si>
  <si>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</si>
  <si>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</si>
  <si>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</si>
  <si>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</si>
  <si>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</si>
  <si>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</si>
  <si>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</si>
  <si>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</si>
  <si>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</si>
  <si>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</si>
  <si>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</si>
  <si>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</si>
  <si>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</si>
  <si>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</si>
  <si>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</si>
  <si>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</si>
  <si>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</si>
  <si>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</si>
  <si>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</si>
  <si>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</si>
  <si>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</si>
  <si>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</si>
  <si>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</si>
  <si>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</si>
  <si>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</si>
  <si>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</si>
  <si>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</si>
  <si>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</si>
  <si>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</si>
  <si>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</si>
  <si>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</si>
  <si>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</si>
  <si>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</si>
  <si>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</si>
  <si>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</si>
  <si>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</si>
  <si>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</si>
  <si>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</si>
  <si>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</si>
  <si>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</si>
  <si>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</si>
  <si>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</si>
  <si>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</si>
  <si>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</si>
  <si>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</si>
  <si>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</si>
  <si>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</si>
  <si>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</si>
  <si>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</si>
  <si>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</si>
  <si>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</si>
  <si>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</si>
  <si>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</si>
  <si>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</si>
  <si>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</si>
  <si>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</si>
  <si>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</si>
  <si>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</si>
  <si>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</si>
  <si>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</si>
  <si>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</si>
  <si>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</si>
  <si>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</si>
  <si>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</si>
  <si>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</si>
  <si>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</si>
  <si>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</si>
  <si>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</si>
  <si>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</si>
  <si>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</si>
  <si>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</si>
  <si>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</si>
  <si>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</si>
  <si>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</si>
  <si>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</si>
  <si>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</si>
  <si>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</si>
  <si>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</si>
  <si>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</si>
  <si>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</si>
  <si>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</si>
  <si>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</si>
  <si>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</si>
  <si>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</si>
  <si>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</si>
  <si>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</si>
  <si>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</si>
  <si>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</si>
  <si>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</si>
  <si>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</si>
  <si>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</si>
  <si>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</si>
  <si>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</si>
  <si>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</si>
  <si>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</si>
  <si>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</si>
  <si>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</si>
  <si>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</si>
  <si>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</si>
  <si>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</si>
  <si>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</si>
  <si>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</si>
  <si>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</si>
  <si>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</si>
  <si>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</si>
  <si>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</si>
  <si>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</si>
  <si>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</si>
  <si>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</si>
  <si>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</si>
  <si>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</si>
  <si>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</si>
  <si>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</si>
  <si>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</si>
  <si>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</si>
  <si>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</si>
  <si>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</si>
  <si>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</si>
  <si>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</si>
  <si>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</si>
  <si>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</si>
  <si>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</si>
  <si>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</si>
  <si>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</si>
  <si>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</si>
  <si>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</si>
  <si>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</si>
  <si>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</si>
  <si>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</si>
  <si>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</si>
  <si>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</si>
  <si>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</si>
  <si>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</si>
  <si>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</si>
  <si>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</si>
  <si>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</si>
  <si>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</si>
  <si>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</si>
  <si>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</si>
  <si>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</si>
  <si>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</si>
  <si>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</si>
  <si>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</si>
  <si>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</si>
  <si>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</si>
  <si>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</si>
  <si>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</si>
  <si>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</si>
  <si>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</si>
  <si>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</si>
  <si>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</si>
  <si>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</si>
  <si>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</si>
  <si>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</si>
  <si>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</si>
  <si>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</si>
  <si>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</si>
  <si>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</si>
  <si>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</si>
  <si>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</si>
  <si>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</si>
  <si>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</si>
  <si>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</si>
  <si>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</si>
  <si>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</si>
  <si>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</si>
  <si>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</si>
  <si>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</si>
  <si>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</si>
  <si>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</si>
  <si>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</si>
  <si>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</si>
  <si>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</si>
  <si>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</si>
  <si>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</si>
  <si>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</si>
  <si>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</si>
  <si>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</si>
  <si>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</si>
  <si>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</si>
  <si>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</si>
  <si>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</si>
  <si>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</si>
  <si>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</si>
  <si>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</si>
  <si>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</si>
  <si>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</si>
  <si>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</si>
  <si>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</si>
  <si>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</si>
  <si>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</si>
  <si>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</si>
  <si>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</si>
  <si>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</si>
  <si>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</si>
  <si>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</si>
  <si>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</si>
  <si>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</si>
  <si>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</si>
  <si>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</si>
  <si>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</si>
  <si>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</si>
  <si>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</si>
  <si>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</si>
  <si>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</si>
  <si>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</si>
  <si>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</si>
  <si>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</si>
  <si>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</si>
  <si>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</si>
  <si>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</si>
  <si>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</si>
  <si>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</si>
  <si>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</si>
  <si>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</si>
  <si>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</si>
  <si>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</si>
  <si>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</si>
  <si>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</si>
  <si>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</si>
  <si>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</si>
  <si>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</si>
  <si>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</si>
  <si>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</si>
  <si>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</si>
  <si>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</si>
  <si>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</si>
  <si>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</si>
  <si>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</si>
  <si>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</si>
  <si>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</si>
  <si>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</si>
  <si>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</si>
  <si>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</si>
  <si>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</si>
  <si>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</si>
  <si>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</si>
  <si>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</si>
  <si>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</si>
  <si>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</si>
  <si>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</si>
  <si>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</si>
  <si>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</si>
  <si>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</si>
  <si>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</si>
  <si>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</si>
  <si>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</si>
  <si>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</si>
  <si>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</si>
  <si>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</si>
  <si>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</si>
  <si>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</si>
  <si>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</si>
  <si>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</si>
  <si>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</si>
  <si>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</si>
  <si>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</si>
  <si>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</si>
  <si>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</si>
  <si>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</si>
  <si>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</si>
  <si>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</si>
  <si>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</si>
  <si>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</si>
  <si>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</si>
  <si>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</si>
  <si>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</si>
  <si>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</si>
  <si>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</si>
  <si>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</si>
  <si>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</si>
  <si>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</si>
  <si>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</si>
  <si>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</si>
  <si>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</si>
  <si>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</si>
  <si>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</si>
  <si>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</si>
  <si>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</si>
  <si>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</si>
  <si>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</si>
  <si>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</si>
  <si>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</si>
  <si>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</si>
  <si>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</si>
  <si>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</si>
  <si>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</si>
  <si>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</si>
  <si>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</si>
  <si>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</si>
  <si>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</si>
  <si>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</si>
  <si>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</si>
  <si>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</si>
  <si>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</si>
  <si>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</si>
  <si>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</si>
  <si>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</si>
  <si>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</si>
  <si>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</si>
  <si>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</si>
  <si>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</si>
  <si>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</si>
  <si>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</si>
  <si>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</si>
  <si>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</si>
  <si>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</si>
  <si>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</si>
  <si>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</si>
  <si>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</si>
  <si>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</si>
  <si>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</si>
  <si>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</si>
  <si>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</si>
  <si>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</si>
  <si>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</si>
  <si>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</si>
  <si>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</si>
  <si>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</si>
  <si>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</si>
  <si>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</si>
  <si>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</si>
  <si>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</si>
  <si>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</si>
  <si>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</si>
  <si>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</si>
  <si>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</si>
  <si>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</si>
  <si>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</si>
  <si>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</si>
  <si>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</si>
  <si>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</si>
  <si>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</si>
  <si>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</si>
  <si>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</si>
  <si>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</si>
  <si>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</si>
  <si>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</si>
  <si>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</si>
  <si>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</si>
  <si>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</si>
  <si>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</si>
  <si>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</si>
  <si>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</si>
  <si>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</si>
  <si>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</si>
  <si>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</si>
  <si>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</si>
  <si>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</si>
  <si>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</si>
  <si>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</si>
  <si>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</si>
  <si>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</si>
  <si>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</si>
  <si>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</si>
  <si>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</si>
  <si>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</si>
  <si>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</si>
  <si>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</si>
  <si>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</si>
  <si>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</si>
  <si>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</si>
  <si>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</si>
  <si>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</si>
  <si>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</si>
  <si>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</si>
  <si>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</si>
  <si>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</si>
  <si>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</si>
  <si>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</si>
  <si>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</si>
  <si>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</si>
  <si>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</si>
  <si>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</si>
  <si>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</si>
  <si>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</si>
  <si>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</si>
  <si>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</si>
  <si>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</si>
  <si>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</si>
  <si>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</si>
  <si>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</si>
  <si>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</si>
  <si>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</si>
  <si>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</si>
  <si>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</si>
  <si>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</si>
  <si>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</si>
  <si>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</si>
  <si>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</si>
  <si>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</si>
  <si>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</si>
  <si>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</si>
  <si>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</si>
  <si>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</si>
  <si>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</si>
  <si>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</si>
  <si>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</si>
  <si>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</si>
  <si>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</si>
  <si>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</si>
  <si>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</si>
  <si>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</si>
  <si>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</si>
  <si>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</si>
  <si>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</si>
  <si>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</si>
  <si>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</si>
  <si>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</si>
  <si>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</si>
  <si>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</si>
  <si>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</si>
  <si>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</si>
  <si>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</si>
  <si>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</si>
  <si>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</si>
  <si>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</si>
  <si>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</si>
  <si>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</si>
  <si>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</si>
  <si>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</si>
  <si>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</si>
  <si>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</si>
  <si>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</si>
  <si>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</si>
  <si>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</si>
  <si>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</si>
  <si>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</si>
  <si>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</si>
  <si>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</si>
  <si>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</si>
  <si>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</si>
  <si>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</si>
  <si>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</si>
  <si>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</si>
  <si>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</si>
  <si>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</si>
  <si>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</si>
  <si>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</si>
  <si>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</si>
  <si>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</si>
  <si>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</si>
  <si>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</si>
  <si>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</si>
  <si>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</si>
  <si>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</si>
  <si>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</si>
  <si>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</si>
  <si>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</si>
  <si>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</si>
  <si>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</si>
  <si>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</si>
  <si>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</si>
  <si>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</si>
  <si>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</si>
  <si>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</si>
  <si>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</si>
  <si>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</si>
  <si>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</si>
  <si>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</si>
  <si>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</si>
  <si>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</si>
  <si>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</si>
  <si>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</si>
  <si>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</si>
  <si>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</si>
  <si>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</si>
  <si>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</si>
  <si>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</si>
  <si>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</si>
  <si>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</si>
  <si>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</si>
  <si>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</si>
  <si>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</si>
  <si>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</si>
  <si>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</si>
  <si>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</si>
  <si>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</si>
  <si>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</si>
  <si>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</si>
  <si>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</si>
  <si>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</si>
  <si>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</si>
  <si>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</si>
  <si>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</si>
  <si>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</si>
  <si>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</si>
  <si>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</si>
  <si>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</si>
  <si>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</si>
  <si>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</si>
  <si>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</si>
  <si>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</si>
  <si>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</si>
  <si>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</si>
  <si>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</si>
  <si>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</si>
  <si>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</si>
  <si>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</si>
  <si>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</si>
  <si>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</si>
  <si>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</si>
  <si>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</si>
  <si>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</si>
  <si>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</si>
  <si>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</si>
  <si>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</si>
  <si>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</si>
  <si>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</si>
  <si>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</si>
  <si>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</si>
  <si>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</si>
  <si>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</si>
  <si>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</si>
  <si>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</si>
  <si>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</si>
  <si>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</si>
  <si>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</si>
  <si>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</si>
  <si>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</si>
  <si>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</si>
  <si>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</si>
  <si>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</si>
  <si>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</si>
  <si>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</si>
  <si>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</si>
  <si>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</si>
  <si>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</si>
  <si>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</si>
  <si>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</si>
  <si>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</si>
  <si>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</si>
  <si>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</si>
  <si>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</si>
  <si>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</si>
  <si>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</si>
  <si>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</si>
  <si>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</si>
  <si>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</si>
  <si>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</si>
  <si>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</si>
  <si>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</si>
  <si>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</si>
  <si>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</si>
  <si>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</si>
  <si>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</si>
  <si>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</si>
  <si>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</si>
  <si>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</si>
  <si>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</si>
  <si>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</si>
  <si>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</si>
  <si>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</si>
  <si>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</si>
  <si>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</si>
  <si>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</si>
  <si>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</si>
  <si>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</si>
  <si>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</si>
  <si>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</si>
  <si>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</si>
  <si>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</si>
  <si>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</si>
  <si>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</si>
  <si>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</si>
  <si>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</si>
  <si>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</si>
  <si>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</si>
  <si>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</si>
  <si>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</si>
  <si>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</si>
  <si>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</si>
  <si>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</si>
  <si>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</si>
  <si>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</si>
  <si>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</si>
  <si>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</si>
  <si>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</si>
  <si>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</si>
  <si>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</si>
  <si>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</si>
  <si>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</si>
  <si>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</si>
  <si>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</si>
  <si>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</si>
  <si>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</si>
  <si>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</si>
  <si>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</si>
  <si>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</si>
  <si>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</si>
  <si>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</si>
  <si>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</si>
  <si>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</si>
  <si>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</si>
  <si>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</si>
  <si>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</si>
  <si>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</si>
  <si>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</si>
  <si>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</si>
  <si>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</si>
  <si>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</si>
  <si>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</si>
  <si>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</si>
  <si>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</si>
  <si>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</si>
  <si>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</si>
  <si>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</si>
  <si>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</si>
  <si>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</si>
  <si>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</si>
  <si>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</si>
  <si>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</si>
  <si>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</si>
  <si>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</si>
  <si>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</si>
  <si>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</si>
  <si>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</si>
  <si>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</si>
  <si>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</si>
  <si>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</si>
  <si>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</si>
  <si>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</si>
  <si>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</si>
  <si>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</si>
  <si>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</si>
  <si>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</si>
  <si>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</si>
  <si>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</si>
  <si>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</si>
  <si>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</si>
  <si>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</si>
  <si>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</si>
  <si>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</si>
  <si>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</si>
  <si>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</si>
  <si>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</si>
  <si>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</si>
  <si>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</si>
  <si>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</si>
  <si>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</si>
  <si>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</si>
  <si>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</si>
  <si>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</si>
  <si>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</si>
  <si>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</si>
  <si>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</si>
  <si>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</si>
  <si>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</si>
  <si>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</si>
  <si>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</si>
  <si>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</si>
  <si>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</si>
  <si>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</si>
  <si>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</si>
  <si>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</si>
  <si>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</si>
  <si>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</si>
  <si>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</si>
  <si>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</si>
  <si>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</si>
  <si>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</si>
  <si>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</si>
  <si>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</si>
  <si>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</si>
  <si>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</si>
  <si>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</si>
  <si>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</si>
  <si>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</si>
  <si>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</si>
  <si>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</si>
  <si>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</si>
  <si>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</si>
  <si>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</si>
  <si>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</si>
  <si>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</si>
  <si>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</si>
  <si>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</si>
  <si>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</si>
  <si>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</si>
  <si>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</si>
  <si>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</si>
  <si>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</si>
  <si>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</si>
  <si>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</si>
  <si>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</si>
  <si>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</si>
  <si>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</si>
  <si>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</si>
  <si>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</si>
  <si>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</si>
  <si>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</si>
  <si>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</si>
  <si>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</si>
  <si>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</si>
  <si>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</si>
  <si>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</si>
  <si>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</si>
  <si>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</si>
  <si>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</si>
  <si>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</si>
  <si>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</si>
  <si>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</si>
  <si>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</si>
  <si>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</si>
  <si>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</si>
  <si>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</si>
  <si>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</si>
  <si>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</si>
  <si>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</si>
  <si>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</si>
  <si>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</si>
  <si>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</si>
  <si>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</si>
  <si>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</si>
  <si>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</si>
  <si>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</si>
  <si>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</si>
  <si>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</si>
  <si>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</si>
  <si>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</si>
  <si>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</si>
  <si>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</si>
  <si>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</si>
  <si>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</si>
  <si>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</si>
  <si>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</si>
  <si>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</si>
  <si>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</si>
  <si>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</si>
  <si>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</si>
  <si>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</si>
  <si>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</si>
  <si>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</si>
  <si>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</si>
  <si>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</si>
  <si>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</si>
  <si>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</si>
  <si>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</si>
  <si>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</si>
  <si>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</si>
  <si>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</si>
  <si>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</si>
  <si>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</si>
  <si>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</si>
  <si>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</si>
  <si>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</si>
  <si>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</si>
  <si>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</si>
  <si>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</si>
  <si>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</si>
  <si>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</si>
  <si>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</si>
  <si>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</si>
  <si>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</si>
  <si>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</si>
  <si>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</si>
  <si>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</si>
  <si>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</si>
  <si>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</si>
  <si>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</si>
  <si>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</si>
  <si>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</si>
  <si>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</si>
  <si>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</si>
  <si>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</si>
  <si>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</si>
  <si>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</si>
  <si>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</si>
  <si>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</si>
  <si>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</si>
  <si>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</si>
  <si>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</si>
  <si>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</si>
  <si>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</si>
  <si>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</si>
  <si>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</si>
  <si>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</si>
  <si>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</si>
  <si>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</si>
  <si>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</si>
  <si>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</si>
  <si>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</si>
  <si>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</si>
  <si>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</si>
  <si>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</si>
  <si>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</si>
  <si>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</si>
  <si>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</si>
  <si>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</si>
  <si>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</si>
  <si>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</si>
  <si>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</si>
  <si>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</si>
  <si>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</si>
  <si>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</si>
  <si>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</si>
  <si>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</si>
  <si>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</si>
  <si>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</si>
  <si>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</si>
  <si>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</si>
  <si>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</si>
  <si>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</si>
  <si>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</si>
  <si>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</si>
  <si>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</si>
  <si>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</si>
  <si>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</si>
  <si>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</si>
  <si>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</si>
  <si>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</si>
  <si>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</si>
  <si>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</si>
  <si>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</si>
  <si>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</si>
  <si>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</si>
  <si>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</si>
  <si>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</si>
  <si>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</si>
  <si>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</si>
  <si>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</si>
  <si>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</si>
  <si>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</si>
  <si>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</si>
  <si>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</si>
  <si>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</si>
  <si>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</si>
  <si>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</si>
  <si>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</si>
  <si>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</si>
  <si>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</si>
  <si>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</si>
  <si>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</si>
  <si>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</si>
  <si>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</si>
  <si>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</si>
  <si>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</si>
  <si>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</si>
  <si>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</si>
  <si>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</si>
  <si>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</si>
  <si>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</si>
  <si>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</si>
  <si>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</si>
  <si>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</si>
  <si>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</si>
  <si>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</si>
  <si>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</si>
  <si>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</si>
  <si>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</si>
  <si>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</si>
  <si>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</si>
  <si>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</si>
  <si>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</si>
  <si>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</si>
  <si>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</si>
  <si>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</si>
  <si>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</si>
  <si>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</si>
  <si>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</si>
  <si>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</si>
  <si>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</si>
  <si>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</si>
  <si>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</si>
  <si>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</si>
  <si>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</si>
  <si>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</si>
  <si>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</si>
  <si>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</si>
  <si>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</si>
  <si>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</si>
  <si>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</si>
  <si>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</si>
  <si>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</si>
  <si>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</si>
  <si>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</si>
  <si>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</si>
  <si>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</si>
  <si>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</si>
  <si>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</si>
  <si>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</si>
  <si>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</si>
  <si>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</si>
  <si>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</si>
  <si>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</si>
  <si>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</si>
  <si>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</si>
  <si>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</si>
  <si>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</si>
  <si>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</si>
  <si>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</si>
  <si>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</si>
  <si>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</si>
  <si>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</si>
  <si>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</si>
  <si>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</si>
  <si>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</si>
  <si>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</si>
  <si>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</si>
  <si>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</si>
  <si>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</si>
  <si>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</si>
  <si>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</si>
  <si>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</si>
  <si>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</si>
  <si>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</si>
  <si>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</si>
  <si>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</si>
  <si>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</si>
  <si>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</si>
  <si>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</si>
  <si>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</si>
  <si>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</si>
  <si>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</si>
  <si>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</si>
  <si>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</si>
  <si>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</si>
  <si>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</si>
  <si>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</si>
  <si>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</si>
  <si>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</si>
  <si>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</si>
  <si>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</si>
  <si>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</si>
  <si>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</si>
  <si>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</si>
  <si>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</si>
  <si>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</si>
  <si>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</si>
  <si>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</si>
  <si>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</si>
  <si>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</si>
  <si>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</si>
  <si>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</si>
  <si>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</si>
  <si>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</si>
  <si>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</si>
  <si>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</si>
  <si>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</si>
  <si>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</si>
  <si>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</si>
  <si>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</si>
  <si>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</si>
  <si>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</si>
  <si>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</si>
  <si>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</si>
  <si>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</si>
  <si>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</si>
  <si>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</si>
  <si>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</si>
  <si>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</si>
  <si>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</si>
  <si>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</si>
  <si>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</si>
  <si>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</si>
  <si>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</si>
  <si>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</si>
  <si>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</si>
  <si>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</si>
  <si>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</si>
  <si>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</si>
  <si>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</si>
  <si>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</si>
  <si>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</si>
  <si>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</si>
  <si>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</si>
  <si>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</si>
  <si>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</si>
  <si>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</si>
  <si>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</si>
  <si>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</si>
  <si>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</si>
  <si>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</si>
  <si>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</si>
  <si>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</si>
  <si>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</si>
  <si>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</si>
  <si>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</si>
  <si>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</si>
  <si>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</si>
  <si>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</si>
  <si>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</si>
  <si>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</si>
  <si>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</si>
  <si>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</si>
  <si>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</si>
  <si>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</si>
  <si>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</si>
  <si>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</si>
  <si>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</si>
  <si>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</si>
  <si>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</si>
  <si>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</si>
  <si>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</si>
  <si>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</si>
  <si>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</si>
  <si>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</si>
  <si>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</si>
  <si>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</si>
  <si>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</si>
  <si>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</si>
  <si>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</si>
  <si>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</si>
  <si>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</si>
  <si>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</si>
  <si>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</si>
  <si>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</si>
  <si>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</si>
  <si>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</si>
  <si>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</si>
  <si>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</si>
  <si>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</si>
  <si>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</si>
  <si>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</si>
  <si>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</si>
  <si>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</si>
  <si>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</si>
  <si>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</si>
  <si>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</si>
  <si>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</si>
  <si>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</si>
  <si>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</si>
  <si>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</si>
  <si>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</si>
  <si>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</si>
  <si>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</si>
  <si>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</si>
  <si>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</si>
  <si>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</si>
  <si>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</si>
  <si>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</si>
  <si>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</si>
  <si>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</si>
  <si>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</si>
  <si>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</si>
  <si>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</si>
  <si>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</si>
  <si>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</si>
  <si>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</si>
  <si>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</si>
  <si>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</si>
  <si>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</si>
  <si>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</si>
  <si>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</si>
  <si>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</si>
  <si>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</si>
  <si>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</si>
  <si>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</si>
  <si>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</si>
  <si>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</si>
  <si>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</si>
  <si>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</si>
  <si>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</si>
  <si>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</si>
  <si>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</si>
  <si>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</si>
  <si>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</si>
  <si>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</si>
  <si>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</si>
  <si>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</si>
  <si>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</si>
  <si>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</si>
  <si>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</si>
  <si>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</si>
  <si>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</si>
  <si>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</si>
  <si>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</si>
  <si>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</si>
  <si>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</si>
  <si>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</si>
  <si>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</si>
  <si>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</si>
  <si>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</si>
  <si>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</si>
  <si>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</si>
  <si>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</si>
  <si>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</si>
  <si>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</si>
  <si>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</si>
  <si>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</si>
  <si>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</si>
  <si>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</si>
  <si>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</si>
  <si>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</si>
  <si>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</si>
  <si>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</si>
  <si>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</si>
  <si>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</si>
  <si>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</si>
  <si>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</si>
  <si>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</si>
  <si>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</si>
  <si>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</si>
  <si>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</si>
  <si>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</si>
  <si>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</si>
  <si>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</si>
  <si>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</si>
  <si>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</si>
  <si>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</si>
  <si>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</si>
  <si>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</si>
  <si>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</si>
  <si>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</si>
  <si>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</si>
  <si>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</si>
  <si>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</si>
  <si>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</si>
  <si>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</si>
  <si>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</si>
  <si>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</si>
  <si>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</si>
  <si>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</si>
  <si>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</si>
  <si>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</si>
  <si>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</si>
  <si>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</si>
  <si>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</si>
  <si>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</si>
  <si>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</si>
  <si>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</si>
  <si>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</si>
  <si>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</si>
  <si>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</si>
  <si>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</si>
  <si>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</si>
  <si>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</si>
  <si>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</si>
  <si>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</si>
  <si>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</si>
  <si>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</si>
  <si>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</si>
  <si>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</si>
  <si>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</si>
  <si>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</si>
  <si>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</si>
  <si>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</si>
  <si>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</si>
  <si>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</si>
  <si>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</si>
  <si>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</si>
  <si>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</si>
  <si>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</si>
  <si>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</si>
  <si>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</si>
  <si>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</si>
  <si>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</si>
  <si>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</si>
  <si>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</si>
  <si>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</si>
  <si>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</si>
  <si>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</si>
  <si>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</si>
  <si>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</si>
  <si>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</si>
  <si>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</si>
  <si>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</si>
  <si>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</si>
  <si>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</si>
  <si>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</si>
  <si>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</si>
  <si>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</si>
  <si>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</si>
  <si>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</si>
  <si>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</si>
  <si>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</si>
  <si>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</si>
  <si>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</si>
  <si>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</si>
  <si>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</si>
  <si>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</si>
  <si>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</si>
  <si>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</si>
  <si>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</si>
  <si>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</si>
  <si>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</si>
  <si>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</si>
  <si>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</si>
  <si>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</si>
  <si>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</si>
  <si>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</si>
  <si>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</si>
  <si>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</si>
  <si>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</si>
  <si>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</si>
  <si>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</si>
  <si>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</si>
  <si>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</si>
  <si>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</si>
  <si>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</si>
  <si>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</si>
  <si>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</si>
  <si>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</si>
  <si>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</si>
  <si>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</si>
  <si>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</si>
  <si>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</si>
  <si>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</si>
  <si>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</si>
  <si>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</si>
  <si>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</si>
  <si>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</si>
  <si>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</si>
  <si>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</si>
  <si>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</si>
  <si>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</si>
  <si>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</si>
  <si>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</si>
  <si>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</si>
  <si>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</si>
  <si>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</si>
  <si>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</si>
  <si>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</si>
  <si>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</si>
  <si>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</si>
  <si>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</si>
  <si>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</si>
  <si>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</si>
  <si>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</si>
  <si>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</si>
  <si>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</si>
  <si>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</si>
  <si>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</si>
  <si>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</si>
  <si>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</si>
  <si>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</si>
  <si>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</si>
  <si>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</si>
  <si>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</si>
  <si>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</si>
  <si>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</si>
  <si>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</si>
  <si>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</si>
  <si>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</si>
  <si>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</si>
  <si>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</si>
  <si>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</si>
  <si>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</si>
  <si>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</si>
  <si>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</si>
  <si>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</si>
  <si>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</si>
  <si>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</si>
  <si>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</si>
  <si>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</si>
  <si>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</si>
  <si>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</si>
  <si>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</si>
  <si>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</si>
  <si>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</si>
  <si>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</si>
  <si>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</si>
  <si>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</si>
  <si>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</si>
  <si>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</si>
  <si>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</si>
  <si>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</si>
  <si>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</si>
  <si>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</si>
  <si>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</si>
  <si>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</si>
  <si>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</si>
  <si>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</si>
  <si>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</si>
  <si>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</si>
  <si>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</si>
  <si>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</si>
  <si>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</si>
  <si>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</si>
  <si>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</si>
  <si>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</si>
  <si>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</si>
  <si>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</si>
  <si>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</si>
  <si>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</si>
  <si>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</si>
  <si>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</si>
  <si>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</si>
  <si>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</si>
  <si>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</si>
  <si>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</si>
  <si>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</si>
  <si>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</si>
  <si>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</si>
  <si>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</si>
  <si>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</si>
  <si>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</si>
  <si>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</si>
  <si>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</si>
  <si>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</si>
  <si>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</si>
  <si>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</si>
  <si>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</si>
  <si>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</si>
  <si>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</si>
  <si>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</si>
  <si>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</si>
  <si>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</si>
  <si>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</si>
  <si>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</si>
  <si>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</si>
  <si>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</si>
  <si>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</si>
  <si>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</si>
  <si>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</si>
  <si>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</si>
  <si>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</si>
  <si>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</si>
  <si>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</si>
  <si>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</si>
  <si>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</si>
  <si>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</si>
  <si>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</si>
  <si>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</si>
  <si>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</si>
  <si>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</si>
  <si>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</si>
  <si>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</si>
  <si>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</si>
  <si>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</si>
  <si>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</si>
  <si>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</si>
  <si>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</si>
  <si>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</si>
  <si>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</si>
  <si>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</si>
  <si>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</si>
  <si>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</si>
  <si>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</si>
  <si>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</si>
  <si>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</si>
  <si>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</si>
  <si>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</si>
  <si>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</si>
  <si>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</si>
  <si>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</si>
  <si>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</si>
  <si>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</si>
  <si>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</si>
  <si>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</si>
  <si>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</si>
  <si>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</si>
  <si>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</si>
  <si>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</si>
  <si>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</si>
  <si>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</si>
  <si>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</si>
  <si>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</si>
  <si>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</si>
  <si>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</si>
  <si>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</si>
  <si>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</si>
  <si>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</si>
  <si>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</si>
  <si>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</si>
  <si>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</si>
  <si>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</si>
  <si>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</si>
  <si>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</si>
  <si>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</si>
  <si>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</si>
  <si>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</si>
  <si>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</si>
  <si>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</si>
  <si>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</si>
  <si>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</si>
  <si>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</si>
  <si>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</si>
  <si>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</si>
  <si>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</si>
  <si>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</si>
  <si>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</si>
  <si>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</si>
  <si>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</si>
  <si>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</si>
  <si>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</si>
  <si>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</si>
  <si>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</si>
  <si>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</si>
  <si>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</si>
  <si>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</si>
  <si>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</si>
  <si>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</si>
  <si>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</si>
  <si>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</si>
  <si>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</si>
  <si>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</si>
  <si>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</si>
  <si>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</si>
  <si>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</si>
  <si>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</si>
  <si>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</si>
  <si>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</si>
  <si>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</si>
  <si>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</si>
  <si>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</si>
  <si>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</si>
  <si>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</si>
  <si>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</si>
  <si>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</si>
  <si>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</si>
  <si>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</si>
  <si>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</si>
  <si>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</si>
  <si>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</si>
  <si>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</si>
  <si>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</si>
  <si>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</si>
  <si>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</si>
  <si>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</si>
  <si>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</si>
  <si>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</si>
  <si>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</si>
  <si>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</si>
  <si>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</si>
  <si>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</si>
  <si>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</si>
  <si>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</si>
  <si>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</si>
  <si>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</si>
  <si>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</si>
  <si>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</si>
  <si>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</si>
  <si>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</si>
  <si>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</si>
  <si>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</si>
  <si>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</si>
  <si>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</si>
  <si>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</si>
  <si>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</si>
  <si>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</si>
  <si>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</si>
  <si>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</si>
  <si>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</si>
  <si>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</si>
  <si>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</si>
  <si>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</si>
  <si>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</si>
  <si>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</si>
  <si>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</si>
  <si>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</si>
  <si>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</si>
  <si>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</si>
  <si>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</si>
  <si>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</si>
  <si>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</si>
  <si>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</si>
  <si>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</si>
  <si>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</si>
  <si>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</si>
  <si>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</si>
  <si>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</si>
  <si>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</si>
  <si>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</si>
  <si>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</si>
  <si>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</si>
  <si>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</si>
  <si>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</si>
  <si>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</si>
  <si>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</si>
  <si>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</si>
  <si>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</si>
  <si>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</si>
  <si>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</si>
  <si>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</si>
  <si>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</si>
  <si>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</si>
  <si>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</si>
  <si>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</si>
  <si>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</si>
  <si>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</si>
  <si>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</si>
  <si>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</si>
  <si>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</si>
  <si>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</si>
  <si>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</si>
  <si>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</si>
  <si>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</si>
  <si>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</si>
  <si>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</si>
  <si>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</si>
  <si>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</si>
  <si>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</si>
  <si>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</si>
  <si>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</si>
  <si>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</si>
  <si>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</si>
  <si>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</si>
  <si>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</si>
  <si>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</si>
  <si>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</si>
  <si>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</si>
  <si>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</si>
  <si>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</si>
  <si>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</si>
  <si>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</si>
  <si>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</si>
  <si>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</si>
  <si>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</si>
  <si>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</si>
  <si>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</si>
  <si>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</si>
  <si>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</si>
  <si>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</si>
  <si>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</si>
  <si>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</si>
  <si>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</si>
  <si>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</si>
  <si>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</si>
  <si>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</si>
  <si>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</si>
  <si>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</si>
  <si>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</si>
  <si>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</si>
  <si>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</si>
  <si>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</si>
  <si>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</si>
  <si>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</si>
  <si>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</si>
  <si>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</si>
  <si>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</si>
  <si>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</si>
  <si>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</si>
  <si>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</si>
  <si>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</si>
  <si>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</si>
  <si>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</si>
  <si>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</si>
  <si>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</si>
  <si>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</si>
  <si>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</si>
  <si>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</si>
  <si>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</si>
  <si>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</si>
  <si>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</si>
  <si>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</si>
  <si>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</si>
  <si>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</si>
  <si>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</si>
  <si>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</si>
  <si>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</si>
  <si>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</si>
  <si>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</si>
  <si>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</si>
  <si>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</si>
  <si>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</si>
  <si>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</si>
  <si>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</si>
  <si>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</si>
  <si>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</si>
  <si>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</si>
  <si>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</si>
  <si>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</si>
  <si>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</si>
  <si>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</si>
  <si>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</si>
  <si>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</si>
  <si>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</si>
  <si>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</si>
  <si>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</si>
  <si>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</si>
  <si>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</si>
  <si>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</si>
  <si>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</si>
  <si>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</si>
  <si>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</si>
  <si>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</si>
  <si>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</si>
  <si>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</si>
  <si>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</si>
  <si>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</si>
  <si>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</si>
  <si>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</si>
  <si>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</si>
  <si>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</si>
  <si>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</si>
  <si>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</si>
  <si>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</si>
  <si>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</si>
  <si>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</si>
  <si>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</si>
  <si>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</si>
  <si>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</si>
  <si>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</si>
  <si>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</si>
  <si>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</si>
  <si>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</si>
  <si>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</si>
  <si>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</si>
  <si>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</si>
  <si>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</si>
  <si>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</si>
  <si>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</si>
  <si>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</si>
  <si>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</si>
  <si>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</si>
  <si>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</si>
  <si>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</si>
  <si>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</si>
  <si>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</si>
  <si>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</si>
  <si>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</si>
  <si>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</si>
  <si>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</si>
  <si>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</si>
  <si>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</si>
  <si>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</si>
  <si>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</si>
  <si>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</si>
  <si>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</si>
  <si>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</si>
  <si>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</si>
  <si>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</si>
  <si>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</si>
  <si>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</si>
  <si>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</si>
  <si>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</si>
  <si>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</si>
  <si>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</si>
  <si>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</si>
  <si>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</si>
  <si>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</si>
  <si>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</si>
  <si>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</si>
  <si>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</si>
  <si>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</si>
  <si>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</si>
  <si>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</si>
  <si>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</si>
  <si>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</si>
  <si>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</si>
  <si>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</si>
  <si>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</si>
  <si>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</si>
  <si>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</si>
  <si>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</si>
  <si>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</si>
  <si>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</si>
  <si>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</si>
  <si>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</si>
  <si>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</si>
  <si>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</si>
  <si>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</si>
  <si>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</si>
  <si>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</si>
  <si>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</si>
  <si>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</si>
  <si>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</si>
  <si>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</si>
  <si>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</si>
  <si>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</si>
  <si>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</si>
  <si>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</si>
  <si>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</si>
  <si>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</si>
  <si>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</si>
  <si>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</si>
  <si>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</si>
  <si>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</si>
  <si>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</si>
  <si>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</si>
  <si>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</si>
  <si>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</si>
  <si>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</si>
  <si>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</si>
  <si>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</si>
  <si>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</si>
  <si>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</si>
  <si>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</si>
  <si>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</si>
  <si>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</si>
  <si>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</si>
  <si>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</si>
  <si>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</si>
  <si>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</si>
  <si>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</si>
  <si>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</si>
  <si>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</si>
  <si>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</si>
  <si>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</si>
  <si>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</si>
  <si>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</si>
  <si>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</si>
  <si>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</si>
  <si>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</si>
  <si>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</si>
  <si>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</si>
  <si>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</si>
  <si>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</si>
  <si>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</si>
  <si>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</si>
  <si>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</si>
  <si>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</si>
  <si>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</si>
  <si>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</si>
  <si>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</si>
  <si>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</si>
  <si>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</si>
  <si>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</si>
  <si>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</si>
  <si>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</si>
  <si>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</si>
  <si>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</si>
  <si>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</si>
  <si>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</si>
  <si>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</si>
  <si>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</si>
  <si>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</si>
  <si>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</si>
  <si>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</si>
  <si>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</si>
  <si>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</si>
  <si>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</si>
  <si>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</si>
  <si>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</si>
  <si>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</si>
  <si>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</si>
  <si>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</si>
  <si>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</si>
  <si>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</si>
  <si>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</si>
  <si>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</si>
  <si>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</si>
  <si>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</si>
  <si>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</si>
  <si>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</si>
  <si>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</si>
  <si>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</si>
  <si>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</si>
  <si>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</si>
  <si>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</si>
  <si>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</si>
  <si>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</si>
  <si>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</si>
  <si>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</si>
  <si>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</si>
  <si>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</si>
  <si>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</si>
  <si>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</si>
  <si>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</si>
  <si>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</si>
  <si>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</si>
  <si>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</si>
  <si>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</si>
  <si>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</si>
  <si>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</si>
  <si>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</si>
  <si>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</si>
  <si>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</si>
  <si>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</si>
  <si>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</si>
  <si>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</si>
  <si>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</si>
  <si>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</si>
  <si>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</si>
  <si>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</si>
  <si>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</si>
  <si>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</si>
  <si>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</si>
  <si>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</si>
  <si>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</si>
  <si>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</si>
  <si>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</si>
  <si>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</si>
  <si>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</si>
  <si>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</si>
  <si>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</si>
  <si>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</si>
  <si>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</si>
  <si>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</si>
  <si>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</si>
  <si>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</si>
  <si>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</si>
  <si>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</si>
  <si>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</si>
  <si>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</si>
  <si>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</si>
  <si>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</si>
  <si>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</si>
  <si>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</si>
  <si>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</si>
  <si>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</si>
  <si>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</si>
  <si>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</si>
  <si>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</si>
  <si>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</si>
  <si>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</si>
  <si>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</si>
  <si>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</si>
  <si>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</si>
  <si>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</si>
  <si>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</si>
  <si>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</si>
  <si>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</si>
  <si>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</si>
  <si>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</si>
  <si>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</si>
  <si>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</si>
  <si>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</si>
  <si>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</si>
  <si>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</si>
  <si>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</si>
  <si>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</si>
  <si>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</si>
  <si>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</si>
  <si>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</si>
  <si>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</si>
  <si>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</si>
  <si>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</si>
  <si>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</si>
  <si>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</si>
  <si>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</si>
  <si>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</si>
  <si>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</si>
  <si>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</si>
  <si>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</si>
  <si>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</si>
  <si>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</si>
  <si>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</si>
  <si>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</si>
  <si>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</si>
  <si>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</si>
  <si>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</si>
  <si>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</si>
  <si>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</si>
  <si>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</si>
  <si>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</si>
  <si>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</si>
  <si>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</si>
  <si>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</si>
  <si>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</si>
  <si>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</si>
  <si>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</si>
  <si>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</si>
  <si>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</si>
  <si>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</si>
  <si>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</si>
  <si>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</si>
  <si>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</si>
  <si>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</si>
  <si>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</si>
  <si>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</si>
  <si>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</si>
  <si>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</si>
  <si>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</si>
  <si>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</si>
  <si>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</si>
  <si>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</si>
  <si>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</si>
  <si>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</si>
  <si>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</si>
  <si>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</si>
  <si>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</si>
  <si>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</si>
  <si>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</si>
  <si>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</si>
  <si>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</si>
  <si>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</si>
  <si>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</si>
  <si>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</si>
  <si>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</si>
  <si>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</si>
  <si>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</si>
  <si>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</si>
  <si>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</si>
  <si>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</si>
  <si>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</si>
  <si>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</si>
  <si>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</si>
  <si>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</si>
  <si>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</si>
  <si>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</si>
  <si>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</si>
  <si>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</si>
  <si>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</si>
  <si>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</si>
  <si>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</si>
  <si>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</si>
  <si>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</si>
  <si>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</si>
  <si>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</si>
  <si>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</si>
  <si>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</si>
  <si>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</si>
  <si>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</si>
  <si>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</si>
  <si>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</si>
  <si>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</si>
  <si>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</si>
  <si>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</si>
  <si>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</si>
  <si>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</si>
  <si>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</si>
  <si>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</si>
  <si>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</si>
  <si>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</si>
  <si>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</si>
  <si>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</si>
  <si>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</si>
  <si>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</si>
  <si>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</si>
  <si>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</si>
  <si>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</si>
  <si>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</si>
  <si>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</si>
  <si>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</si>
  <si>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</si>
  <si>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</si>
  <si>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</si>
  <si>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</si>
  <si>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</si>
  <si>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</si>
  <si>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</si>
  <si>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</si>
  <si>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</si>
  <si>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</si>
  <si>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</si>
  <si>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</si>
  <si>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</si>
  <si>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</si>
  <si>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</si>
  <si>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</si>
  <si>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</si>
  <si>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</si>
  <si>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</si>
  <si>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</si>
  <si>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</si>
  <si>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</si>
  <si>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</si>
  <si>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</si>
  <si>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</si>
  <si>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</si>
  <si>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</si>
  <si>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</si>
  <si>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</si>
  <si>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</si>
  <si>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</si>
  <si>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</si>
  <si>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</si>
  <si>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</si>
  <si>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</si>
  <si>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</si>
  <si>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</si>
  <si>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</si>
  <si>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</si>
  <si>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</si>
  <si>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</si>
  <si>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</si>
  <si>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</si>
  <si>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</si>
  <si>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</si>
  <si>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</si>
  <si>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</si>
  <si>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</si>
  <si>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</si>
  <si>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</si>
  <si>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</si>
  <si>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</si>
  <si>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</si>
  <si>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</si>
  <si>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</si>
  <si>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</si>
  <si>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</si>
  <si>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</si>
  <si>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</si>
  <si>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</si>
  <si>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</si>
  <si>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</si>
  <si>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</si>
  <si>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</si>
  <si>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</si>
  <si>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</si>
  <si>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</si>
  <si>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</si>
  <si>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</si>
  <si>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</si>
  <si>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</si>
  <si>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</si>
  <si>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</si>
  <si>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</si>
  <si>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</si>
  <si>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</si>
  <si>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</si>
  <si>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</si>
  <si>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</si>
  <si>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</si>
  <si>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</si>
  <si>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</si>
  <si>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</si>
  <si>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</si>
  <si>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</si>
  <si>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</si>
  <si>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</si>
  <si>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</si>
  <si>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</si>
  <si>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</si>
  <si>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</si>
  <si>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</si>
  <si>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</si>
  <si>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</si>
  <si>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</si>
  <si>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</si>
  <si>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</si>
  <si>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</si>
  <si>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</si>
  <si>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</si>
  <si>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</si>
  <si>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</si>
  <si>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</si>
  <si>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</si>
  <si>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</si>
  <si>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</si>
  <si>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</si>
  <si>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</si>
  <si>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</si>
  <si>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</si>
  <si>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</si>
  <si>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</si>
  <si>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</si>
  <si>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</si>
  <si>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</si>
  <si>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</si>
  <si>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</si>
  <si>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</si>
  <si>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</si>
  <si>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</si>
  <si>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</si>
  <si>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</si>
  <si>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</si>
  <si>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</si>
  <si>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</si>
  <si>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</si>
  <si>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</si>
  <si>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</si>
  <si>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</si>
  <si>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</si>
  <si>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</si>
  <si>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</si>
  <si>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</si>
  <si>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</si>
  <si>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</si>
  <si>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</si>
  <si>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</si>
  <si>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</si>
  <si>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</si>
  <si>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</si>
  <si>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</si>
  <si>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</si>
  <si>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</si>
  <si>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</si>
  <si>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</si>
  <si>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</si>
  <si>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</si>
  <si>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</si>
  <si>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</si>
  <si>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</si>
  <si>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</si>
  <si>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</si>
  <si>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</si>
  <si>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</si>
  <si>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</si>
  <si>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</si>
  <si>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</si>
  <si>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</si>
  <si>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</si>
  <si>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</si>
  <si>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</si>
  <si>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</si>
  <si>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</si>
  <si>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</si>
  <si>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</si>
  <si>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</si>
  <si>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</si>
  <si>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</si>
  <si>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</si>
  <si>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</si>
  <si>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</si>
  <si>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</si>
  <si>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</si>
  <si>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</si>
  <si>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</si>
  <si>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</si>
  <si>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</si>
  <si>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</si>
  <si>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</si>
  <si>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</si>
  <si>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</si>
  <si>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</si>
  <si>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</si>
  <si>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</si>
  <si>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</si>
  <si>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</si>
  <si>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</si>
  <si>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</si>
  <si>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</si>
  <si>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</si>
  <si>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</si>
  <si>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</si>
  <si>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</si>
  <si>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</si>
  <si>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</si>
  <si>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</si>
  <si>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</si>
  <si>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</si>
  <si>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</si>
  <si>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</si>
  <si>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</si>
  <si>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</si>
  <si>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</si>
  <si>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</si>
  <si>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</si>
  <si>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</si>
  <si>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</si>
  <si>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</si>
  <si>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</si>
  <si>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</si>
  <si>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</si>
  <si>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</si>
  <si>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</si>
  <si>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</si>
  <si>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</si>
  <si>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</si>
  <si>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</si>
  <si>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</si>
  <si>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</si>
  <si>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</si>
  <si>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</si>
  <si>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</si>
  <si>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</si>
  <si>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</si>
  <si>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</si>
  <si>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</si>
  <si>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</si>
  <si>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</si>
  <si>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</si>
  <si>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</si>
  <si>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</si>
  <si>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</si>
  <si>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</si>
  <si>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</si>
  <si>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</si>
  <si>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</si>
  <si>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</si>
  <si>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</si>
  <si>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</si>
  <si>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</si>
  <si>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</si>
  <si>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</si>
  <si>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</si>
  <si>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</si>
  <si>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</si>
  <si>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</si>
  <si>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</si>
  <si>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</si>
  <si>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</si>
  <si>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</si>
  <si>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</si>
  <si>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</si>
  <si>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</si>
  <si>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</si>
  <si>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</si>
  <si>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</si>
  <si>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</si>
  <si>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</si>
  <si>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</si>
  <si>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</si>
  <si>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</si>
  <si>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</si>
  <si>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</si>
  <si>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</si>
  <si>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</si>
  <si>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</si>
  <si>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</si>
  <si>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</si>
  <si>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</si>
  <si>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</si>
  <si>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</si>
  <si>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</si>
  <si>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</si>
  <si>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</si>
  <si>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</si>
  <si>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</si>
  <si>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</si>
  <si>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</si>
  <si>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</si>
  <si>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</si>
  <si>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</si>
  <si>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</si>
  <si>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</si>
  <si>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</si>
  <si>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</si>
  <si>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</si>
  <si>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</si>
  <si>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</si>
  <si>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</si>
  <si>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</si>
  <si>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</si>
  <si>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</si>
  <si>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</si>
  <si>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</si>
  <si>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</si>
  <si>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</si>
  <si>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</si>
  <si>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</si>
  <si>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</si>
  <si>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</si>
  <si>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</si>
  <si>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</si>
  <si>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</si>
  <si>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</si>
  <si>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</si>
  <si>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</si>
  <si>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</si>
  <si>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</si>
  <si>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</si>
  <si>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</si>
  <si>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</si>
  <si>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</si>
  <si>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</si>
  <si>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</si>
  <si>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</si>
  <si>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</si>
  <si>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</si>
  <si>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</si>
  <si>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</si>
  <si>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</si>
  <si>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</si>
  <si>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</si>
  <si>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</si>
  <si>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</si>
  <si>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</si>
  <si>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</si>
  <si>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</si>
  <si>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</si>
  <si>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</si>
  <si>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</si>
  <si>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</si>
  <si>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</si>
  <si>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</si>
  <si>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</si>
  <si>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</si>
  <si>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</si>
  <si>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</si>
  <si>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</si>
  <si>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</si>
  <si>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</si>
  <si>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</si>
  <si>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</si>
  <si>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</si>
  <si>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</si>
  <si>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</si>
  <si>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</si>
  <si>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</si>
  <si>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</si>
  <si>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</si>
  <si>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</si>
  <si>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</si>
  <si>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</si>
  <si>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</si>
  <si>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</si>
  <si>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</si>
  <si>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</si>
  <si>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</si>
  <si>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</si>
  <si>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</si>
  <si>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</si>
  <si>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</si>
  <si>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</si>
  <si>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</si>
  <si>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</si>
  <si>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</si>
  <si>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</si>
  <si>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</si>
  <si>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</si>
  <si>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</si>
  <si>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</si>
  <si>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</si>
  <si>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</si>
  <si>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</si>
  <si>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</si>
  <si>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</si>
  <si>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</si>
  <si>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</si>
  <si>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</si>
  <si>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</si>
  <si>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</si>
  <si>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</si>
  <si>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</si>
  <si>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</si>
  <si>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</si>
  <si>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</si>
  <si>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</si>
  <si>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</si>
  <si>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</si>
  <si>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</si>
  <si>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</si>
  <si>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</si>
  <si>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</si>
  <si>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</si>
  <si>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</si>
  <si>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</si>
  <si>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</si>
  <si>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</si>
  <si>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</si>
  <si>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</si>
  <si>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</si>
  <si>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</si>
  <si>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</si>
  <si>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</si>
  <si>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</si>
  <si>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</si>
  <si>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</si>
  <si>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</si>
  <si>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</si>
  <si>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</si>
  <si>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</si>
  <si>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</si>
  <si>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</si>
  <si>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</si>
  <si>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</si>
  <si>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</si>
  <si>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</si>
  <si>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</si>
  <si>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</si>
  <si>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</si>
  <si>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</si>
  <si>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</si>
  <si>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</si>
  <si>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</si>
  <si>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</si>
  <si>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</si>
  <si>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</si>
  <si>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</si>
  <si>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</si>
  <si>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</si>
  <si>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</si>
  <si>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</si>
  <si>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</si>
  <si>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</si>
  <si>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</si>
  <si>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</si>
  <si>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</si>
  <si>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</si>
  <si>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</si>
  <si>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</si>
  <si>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</si>
  <si>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</si>
  <si>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</si>
  <si>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</si>
  <si>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</si>
  <si>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</si>
  <si>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</si>
  <si>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</si>
  <si>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</si>
  <si>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</si>
  <si>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</si>
  <si>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</si>
  <si>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</si>
  <si>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</si>
  <si>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</si>
  <si>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</si>
  <si>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</si>
  <si>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</si>
  <si>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</si>
  <si>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</si>
  <si>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</si>
  <si>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</si>
  <si>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</si>
  <si>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</si>
  <si>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</si>
  <si>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</si>
  <si>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</si>
  <si>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</si>
  <si>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</si>
  <si>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</si>
  <si>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</si>
  <si>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</si>
  <si>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</si>
  <si>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</si>
  <si>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</si>
  <si>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</si>
  <si>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</si>
  <si>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</si>
  <si>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</si>
  <si>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</si>
  <si>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</si>
  <si>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</si>
  <si>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</si>
  <si>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</si>
  <si>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</si>
  <si>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</si>
  <si>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</si>
  <si>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</si>
  <si>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</si>
  <si>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</si>
  <si>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</si>
  <si>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</si>
  <si>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</si>
  <si>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</si>
  <si>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</si>
  <si>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</si>
  <si>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</si>
  <si>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</si>
  <si>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</si>
  <si>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</si>
  <si>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</si>
  <si>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</si>
  <si>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</si>
  <si>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</si>
  <si>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</si>
  <si>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</si>
  <si>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</si>
  <si>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</si>
  <si>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</si>
  <si>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</si>
  <si>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</si>
  <si>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</si>
  <si>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</si>
  <si>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</si>
  <si>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</si>
  <si>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</si>
  <si>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</si>
  <si>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</si>
  <si>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</si>
  <si>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</si>
  <si>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</si>
  <si>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</si>
  <si>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</si>
  <si>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</si>
  <si>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</si>
  <si>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</si>
  <si>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</si>
  <si>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</si>
  <si>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</si>
  <si>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</si>
  <si>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</si>
  <si>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</si>
  <si>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</si>
  <si>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</si>
  <si>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</si>
  <si>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</si>
  <si>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</si>
  <si>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</si>
  <si>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</si>
  <si>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</si>
  <si>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</si>
  <si>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</si>
  <si>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</si>
  <si>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</si>
  <si>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</si>
  <si>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</si>
  <si>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</si>
  <si>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</si>
  <si>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</si>
  <si>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</si>
  <si>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</si>
  <si>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</si>
  <si>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</si>
  <si>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</si>
  <si>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</si>
  <si>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</si>
  <si>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</si>
  <si>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</si>
  <si>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</si>
  <si>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</si>
  <si>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</si>
  <si>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</si>
  <si>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</si>
  <si>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</si>
  <si>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</si>
  <si>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</si>
  <si>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</si>
  <si>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</si>
  <si>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</si>
  <si>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</si>
  <si>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</si>
  <si>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</si>
  <si>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</si>
  <si>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</si>
  <si>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</si>
  <si>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</si>
  <si>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</si>
  <si>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</si>
  <si>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</si>
  <si>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</si>
  <si>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</si>
  <si>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</si>
  <si>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</si>
  <si>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</si>
  <si>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</si>
  <si>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</si>
  <si>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</si>
  <si>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</si>
  <si>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</si>
  <si>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</si>
  <si>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</si>
  <si>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</si>
  <si>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</si>
  <si>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</si>
  <si>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</si>
  <si>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</si>
  <si>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</si>
  <si>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</si>
  <si>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</si>
  <si>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</si>
  <si>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</si>
  <si>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</si>
  <si>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</si>
  <si>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</si>
  <si>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</si>
  <si>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</si>
  <si>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</si>
  <si>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</si>
  <si>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</si>
  <si>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</si>
  <si>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</si>
  <si>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</si>
  <si>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</si>
  <si>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</si>
  <si>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</si>
  <si>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</si>
  <si>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</si>
  <si>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</si>
  <si>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</si>
  <si>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</si>
  <si>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</si>
  <si>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</si>
  <si>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</si>
  <si>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</si>
  <si>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</si>
  <si>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</si>
  <si>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</si>
  <si>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</si>
  <si>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</si>
  <si>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</si>
  <si>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</si>
  <si>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</si>
  <si>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</si>
  <si>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</si>
  <si>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</si>
  <si>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</si>
  <si>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</si>
  <si>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</si>
  <si>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</si>
  <si>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</si>
  <si>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</si>
  <si>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</si>
  <si>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</si>
  <si>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</si>
  <si>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</si>
  <si>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</si>
  <si>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</si>
  <si>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</si>
  <si>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</si>
  <si>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</si>
  <si>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</si>
  <si>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</si>
  <si>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</si>
  <si>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</si>
  <si>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</si>
  <si>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</si>
  <si>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</si>
  <si>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</si>
  <si>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</si>
  <si>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</si>
  <si>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</si>
  <si>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</si>
  <si>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</si>
  <si>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</si>
  <si>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</si>
  <si>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</si>
  <si>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</si>
  <si>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</si>
  <si>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</si>
  <si>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</si>
  <si>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</si>
  <si>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</si>
  <si>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</si>
  <si>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</si>
  <si>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</si>
  <si>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</si>
  <si>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</si>
  <si>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</si>
  <si>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</si>
  <si>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</si>
  <si>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</si>
  <si>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</si>
  <si>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</si>
  <si>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</si>
  <si>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</si>
  <si>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</si>
  <si>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</si>
  <si>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</si>
  <si>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</si>
  <si>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</si>
  <si>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</si>
  <si>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</si>
  <si>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</si>
  <si>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</si>
  <si>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</si>
  <si>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</si>
  <si>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</si>
  <si>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</si>
  <si>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</si>
  <si>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</si>
  <si>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</si>
  <si>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</si>
  <si>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</si>
  <si>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</si>
  <si>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</si>
  <si>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</si>
  <si>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</si>
  <si>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</si>
  <si>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</si>
  <si>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</si>
  <si>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</si>
  <si>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</si>
  <si>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</si>
  <si>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</si>
  <si>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</si>
  <si>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</si>
  <si>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</si>
  <si>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</si>
  <si>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</si>
  <si>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</si>
  <si>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</si>
  <si>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</si>
  <si>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</si>
  <si>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</si>
  <si>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</si>
  <si>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</si>
  <si>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</si>
  <si>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</si>
  <si>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</si>
  <si>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</si>
  <si>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</si>
  <si>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</si>
  <si>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</si>
  <si>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</si>
  <si>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</si>
  <si>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</si>
  <si>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</si>
  <si>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</si>
  <si>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</si>
  <si>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</si>
  <si>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</si>
  <si>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</si>
  <si>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</si>
  <si>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</si>
  <si>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</si>
  <si>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</si>
  <si>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</si>
  <si>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</si>
  <si>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</si>
  <si>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</si>
  <si>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</si>
  <si>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</si>
  <si>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</si>
  <si>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</si>
  <si>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</si>
  <si>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</si>
  <si>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</si>
  <si>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</si>
  <si>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</si>
  <si>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</si>
  <si>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</si>
  <si>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</si>
  <si>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</si>
  <si>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</si>
  <si>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</si>
  <si>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</si>
  <si>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</si>
  <si>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</si>
  <si>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</si>
  <si>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</si>
  <si>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</si>
  <si>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</si>
  <si>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</si>
  <si>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</si>
  <si>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</si>
  <si>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</si>
  <si>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</si>
  <si>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</si>
  <si>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</si>
  <si>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</si>
  <si>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</si>
  <si>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</si>
  <si>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</si>
  <si>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</si>
  <si>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</si>
  <si>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</si>
  <si>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</si>
  <si>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</si>
  <si>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</si>
  <si>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</si>
  <si>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</si>
  <si>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</si>
  <si>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</si>
  <si>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</si>
  <si>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</si>
  <si>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</si>
  <si>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</si>
  <si>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</si>
  <si>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</si>
  <si>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</si>
  <si>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</si>
  <si>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</si>
  <si>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</si>
  <si>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</si>
  <si>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</si>
  <si>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</si>
  <si>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</si>
  <si>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</si>
  <si>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</si>
  <si>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</si>
  <si>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</si>
  <si>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</si>
  <si>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</si>
  <si>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</si>
  <si>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</si>
  <si>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</si>
  <si>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</si>
  <si>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</si>
  <si>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</si>
  <si>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</si>
  <si>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</si>
  <si>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</si>
  <si>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</si>
  <si>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</si>
  <si>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</si>
  <si>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</si>
  <si>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</si>
  <si>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</si>
  <si>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</si>
  <si>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</si>
  <si>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</si>
  <si>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</si>
  <si>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</si>
  <si>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</si>
  <si>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</si>
  <si>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</si>
  <si>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</si>
  <si>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</si>
  <si>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</si>
  <si>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</si>
  <si>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</si>
  <si>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</si>
  <si>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</si>
  <si>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</si>
  <si>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</si>
  <si>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</si>
  <si>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</si>
  <si>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</si>
  <si>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</si>
  <si>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</si>
  <si>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</si>
  <si>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</si>
  <si>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</si>
  <si>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</si>
  <si>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</si>
  <si>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</si>
  <si>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</si>
  <si>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</si>
  <si>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</si>
  <si>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</si>
  <si>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</si>
  <si>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</si>
  <si>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</si>
  <si>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</si>
  <si>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</si>
  <si>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</si>
  <si>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</si>
  <si>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</si>
  <si>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</si>
  <si>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</si>
  <si>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</si>
  <si>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</si>
  <si>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</si>
  <si>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</si>
  <si>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</si>
  <si>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</si>
  <si>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</si>
  <si>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</si>
  <si>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</si>
  <si>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</si>
  <si>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</si>
  <si>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</si>
  <si>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</si>
  <si>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</si>
  <si>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</si>
  <si>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</si>
  <si>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</si>
  <si>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</si>
  <si>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</si>
  <si>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</si>
  <si>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</si>
  <si>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</si>
  <si>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</si>
  <si>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</si>
  <si>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</si>
  <si>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</si>
  <si>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</si>
  <si>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</si>
  <si>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</si>
  <si>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</si>
  <si>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</si>
  <si>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</si>
  <si>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</si>
  <si>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</si>
  <si>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</si>
  <si>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</si>
  <si>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</si>
  <si>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</si>
  <si>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</si>
  <si>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</si>
  <si>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</si>
  <si>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</si>
  <si>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</si>
  <si>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</si>
  <si>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</si>
  <si>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</si>
  <si>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</si>
  <si>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</si>
  <si>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</si>
  <si>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</si>
  <si>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</si>
  <si>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</si>
  <si>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</si>
  <si>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</si>
  <si>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</si>
  <si>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</si>
  <si>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</si>
  <si>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</si>
  <si>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</si>
  <si>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</si>
  <si>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</si>
  <si>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</si>
  <si>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</si>
  <si>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</si>
  <si>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</si>
  <si>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</si>
  <si>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</si>
  <si>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</si>
  <si>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</si>
  <si>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</si>
  <si>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</si>
  <si>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</si>
  <si>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</si>
  <si>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</si>
  <si>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</si>
  <si>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</si>
  <si>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</si>
  <si>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</si>
  <si>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</si>
  <si>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</si>
  <si>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</si>
  <si>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</si>
  <si>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</si>
  <si>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</si>
  <si>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</si>
  <si>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</si>
  <si>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</si>
  <si>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</si>
  <si>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</si>
  <si>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</si>
  <si>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</si>
  <si>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</si>
  <si>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</si>
  <si>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</si>
  <si>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</si>
  <si>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</si>
  <si>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</si>
  <si>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</si>
  <si>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</si>
  <si>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</si>
  <si>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</si>
  <si>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</si>
  <si>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</si>
  <si>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</si>
  <si>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</si>
  <si>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</si>
  <si>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</si>
  <si>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</si>
  <si>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</si>
  <si>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</si>
  <si>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</si>
  <si>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</si>
  <si>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</si>
  <si>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</si>
  <si>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</si>
  <si>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</si>
  <si>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</si>
  <si>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</si>
  <si>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</si>
  <si>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</si>
  <si>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</si>
  <si>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</si>
  <si>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</si>
  <si>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</si>
  <si>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</si>
  <si>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</si>
  <si>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</si>
  <si>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</si>
  <si>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</si>
  <si>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</si>
  <si>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</si>
  <si>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</si>
  <si>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</si>
  <si>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</si>
  <si>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</si>
  <si>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</si>
  <si>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</si>
  <si>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</si>
  <si>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</si>
  <si>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</si>
  <si>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</si>
  <si>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</si>
  <si>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</si>
  <si>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</si>
  <si>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</si>
  <si>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</si>
  <si>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</si>
  <si>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</si>
  <si>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</si>
  <si>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</si>
  <si>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</si>
  <si>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</si>
  <si>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</si>
  <si>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</si>
  <si>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</si>
  <si>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</si>
  <si>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</si>
  <si>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</si>
  <si>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</si>
  <si>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</si>
  <si>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</si>
  <si>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</si>
  <si>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</si>
  <si>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</si>
  <si>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</si>
  <si>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</si>
  <si>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</si>
  <si>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</si>
  <si>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</si>
  <si>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</si>
  <si>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</si>
  <si>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</si>
  <si>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</si>
  <si>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</si>
  <si>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</si>
  <si>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</si>
  <si>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</si>
  <si>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</si>
  <si>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</si>
  <si>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</si>
  <si>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</si>
  <si>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</si>
  <si>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</si>
  <si>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</si>
  <si>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</si>
  <si>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</si>
  <si>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</si>
  <si>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</si>
  <si>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</si>
  <si>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</si>
  <si>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</si>
  <si>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</si>
  <si>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</si>
  <si>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</si>
  <si>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</si>
  <si>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</si>
  <si>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</si>
  <si>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</si>
  <si>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</si>
  <si>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</si>
  <si>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</si>
  <si>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</si>
  <si>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</si>
  <si>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</si>
  <si>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</si>
  <si>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</si>
  <si>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</si>
  <si>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</si>
  <si>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</si>
  <si>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</si>
  <si>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</si>
  <si>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</si>
  <si>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</si>
  <si>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</si>
  <si>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</si>
  <si>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</si>
  <si>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</si>
  <si>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</si>
  <si>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</si>
  <si>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</si>
  <si>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</si>
  <si>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</si>
  <si>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</si>
  <si>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</si>
  <si>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</si>
  <si>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</si>
  <si>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</si>
  <si>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</si>
  <si>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</si>
  <si>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</si>
  <si>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</si>
  <si>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</si>
  <si>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</si>
  <si>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</si>
  <si>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</si>
  <si>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</si>
  <si>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</si>
  <si>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</si>
  <si>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</si>
  <si>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</si>
  <si>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</si>
  <si>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</si>
  <si>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</si>
  <si>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</si>
  <si>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</si>
  <si>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</si>
  <si>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</si>
  <si>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</si>
  <si>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</si>
  <si>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</si>
  <si>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</si>
  <si>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</si>
  <si>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</si>
  <si>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</si>
  <si>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</si>
  <si>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</si>
  <si>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</si>
  <si>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</si>
  <si>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</si>
  <si>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</si>
  <si>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</si>
  <si>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</si>
  <si>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</si>
  <si>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</si>
  <si>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</si>
  <si>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</si>
  <si>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</si>
  <si>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</si>
  <si>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</si>
  <si>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</si>
  <si>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</si>
  <si>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</si>
  <si>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</si>
  <si>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</si>
  <si>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</si>
  <si>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</si>
  <si>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</si>
  <si>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</si>
  <si>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</si>
  <si>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</si>
  <si>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</si>
  <si>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</si>
  <si>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</si>
  <si>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</si>
  <si>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</si>
  <si>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</si>
  <si>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</si>
  <si>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</si>
  <si>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</si>
  <si>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</si>
  <si>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</si>
  <si>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</si>
  <si>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</si>
  <si>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</si>
  <si>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</si>
  <si>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</si>
  <si>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</si>
  <si>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</si>
  <si>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</si>
  <si>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</si>
  <si>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</si>
  <si>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</si>
  <si>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</si>
  <si>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</si>
  <si>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</si>
  <si>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</si>
  <si>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</si>
  <si>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</si>
  <si>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</si>
  <si>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</si>
  <si>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</si>
  <si>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</si>
  <si>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</si>
  <si>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</si>
  <si>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</si>
  <si>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</si>
  <si>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</si>
  <si>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</si>
  <si>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</si>
  <si>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</si>
  <si>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</si>
  <si>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</si>
  <si>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</si>
  <si>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</si>
  <si>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</si>
  <si>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</si>
  <si>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</si>
  <si>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</si>
  <si>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</si>
  <si>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</si>
  <si>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</si>
  <si>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</si>
  <si>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</si>
  <si>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</si>
  <si>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</si>
  <si>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</si>
  <si>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</si>
  <si>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</si>
  <si>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</si>
  <si>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</si>
  <si>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</si>
  <si>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</si>
  <si>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</si>
  <si>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</si>
  <si>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</si>
  <si>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</si>
  <si>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</si>
  <si>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</si>
  <si>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</si>
  <si>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</si>
  <si>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</si>
  <si>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</si>
  <si>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</si>
  <si>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</si>
  <si>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</si>
  <si>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</si>
  <si>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</si>
  <si>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</si>
  <si>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</si>
  <si>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</si>
  <si>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</si>
  <si>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</si>
  <si>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</si>
  <si>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</si>
  <si>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</si>
  <si>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</si>
  <si>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</si>
  <si>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</si>
  <si>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</si>
  <si>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</si>
  <si>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</si>
  <si>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</si>
  <si>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</si>
  <si>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</si>
  <si>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</si>
  <si>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</si>
  <si>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</si>
  <si>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</si>
  <si>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</si>
  <si>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</si>
  <si>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</si>
  <si>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</si>
  <si>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</si>
  <si>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</si>
  <si>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</si>
  <si>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</si>
  <si>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</si>
  <si>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</si>
  <si>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</si>
  <si>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</si>
  <si>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</si>
  <si>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</si>
  <si>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</si>
  <si>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</si>
  <si>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</si>
  <si>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</si>
  <si>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</si>
  <si>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</si>
  <si>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</si>
  <si>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</si>
  <si>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</si>
  <si>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</si>
  <si>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</si>
  <si>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</si>
  <si>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</si>
  <si>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</si>
  <si>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</si>
  <si>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</si>
  <si>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</si>
  <si>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</si>
  <si>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</si>
  <si>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</si>
  <si>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</si>
  <si>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</si>
  <si>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</si>
  <si>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</si>
  <si>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</si>
  <si>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</si>
  <si>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</si>
  <si>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</si>
  <si>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</si>
  <si>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</si>
  <si>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</si>
  <si>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</si>
  <si>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</si>
  <si>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</si>
  <si>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</si>
  <si>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</si>
  <si>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</si>
  <si>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</si>
  <si>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</si>
  <si>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</si>
  <si>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</si>
  <si>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</si>
  <si>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</si>
  <si>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</si>
  <si>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</si>
  <si>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</si>
  <si>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</si>
  <si>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</si>
  <si>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</si>
  <si>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</si>
  <si>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</si>
  <si>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</si>
  <si>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</si>
  <si>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</si>
  <si>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</si>
  <si>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</si>
  <si>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</si>
  <si>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</si>
  <si>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</si>
  <si>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</si>
  <si>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</si>
  <si>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</si>
  <si>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</si>
  <si>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</si>
  <si>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</si>
  <si>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</si>
  <si>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</si>
  <si>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</si>
  <si>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</si>
  <si>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</si>
  <si>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</si>
  <si>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</si>
  <si>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</si>
  <si>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</si>
  <si>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</si>
  <si>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</si>
  <si>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</si>
  <si>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</si>
  <si>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</si>
  <si>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</si>
  <si>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</si>
  <si>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</si>
  <si>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</si>
  <si>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</si>
  <si>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</si>
  <si>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</si>
  <si>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</si>
  <si>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</si>
  <si>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</si>
  <si>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</si>
  <si>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</si>
  <si>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</si>
  <si>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</si>
  <si>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</si>
  <si>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</si>
  <si>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</si>
  <si>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</si>
  <si>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</si>
  <si>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</si>
  <si>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</si>
  <si>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</si>
  <si>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</si>
  <si>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</si>
  <si>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</si>
  <si>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</si>
  <si>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</si>
  <si>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</si>
  <si>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</si>
  <si>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</si>
  <si>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</si>
  <si>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</si>
  <si>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</si>
  <si>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</si>
  <si>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</si>
  <si>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</si>
  <si>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</si>
  <si>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</si>
  <si>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</si>
  <si>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</si>
  <si>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</si>
  <si>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</si>
  <si>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</si>
  <si>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</si>
  <si>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</si>
  <si>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</si>
  <si>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</si>
  <si>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</si>
  <si>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</si>
  <si>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</si>
  <si>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</si>
  <si>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</si>
  <si>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</si>
  <si>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</si>
  <si>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</si>
  <si>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</si>
  <si>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</si>
  <si>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</si>
  <si>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</si>
  <si>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</si>
  <si>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</si>
  <si>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</si>
  <si>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</si>
  <si>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</si>
  <si>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</si>
  <si>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</si>
  <si>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</si>
  <si>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</si>
  <si>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</si>
  <si>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</si>
  <si>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</si>
  <si>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</si>
  <si>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</si>
  <si>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</si>
  <si>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</si>
  <si>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</si>
  <si>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</si>
  <si>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</si>
  <si>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</si>
  <si>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</si>
  <si>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</si>
  <si>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</si>
  <si>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</si>
  <si>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</si>
  <si>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</si>
  <si>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</si>
  <si>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</si>
  <si>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</si>
  <si>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</si>
  <si>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</si>
  <si>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</si>
  <si>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</si>
  <si>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</si>
  <si>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</si>
  <si>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</si>
  <si>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</si>
  <si>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</si>
  <si>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</si>
  <si>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</si>
  <si>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</si>
  <si>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</si>
  <si>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</si>
  <si>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</si>
  <si>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</si>
  <si>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</si>
  <si>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</si>
  <si>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</si>
  <si>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</si>
  <si>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</si>
  <si>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</si>
  <si>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</si>
  <si>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</si>
  <si>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</si>
  <si>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</si>
  <si>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</si>
  <si>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</si>
  <si>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</si>
  <si>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</si>
  <si>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</si>
  <si>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</si>
  <si>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</si>
  <si>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</si>
  <si>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</si>
  <si>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</si>
  <si>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</si>
  <si>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</si>
  <si>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</si>
  <si>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</si>
  <si>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</si>
  <si>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</si>
  <si>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</si>
  <si>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</si>
  <si>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</si>
  <si>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</si>
  <si>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</si>
  <si>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</si>
  <si>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</si>
  <si>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</si>
  <si>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</si>
  <si>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</si>
  <si>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</si>
  <si>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</si>
  <si>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</si>
  <si>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</si>
  <si>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</si>
  <si>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</si>
  <si>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</si>
  <si>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</si>
  <si>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</si>
  <si>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</si>
  <si>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</si>
  <si>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</si>
  <si>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</si>
  <si>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</si>
  <si>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</si>
  <si>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</si>
  <si>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</si>
  <si>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</si>
  <si>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</si>
  <si>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</si>
  <si>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</si>
  <si>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</si>
  <si>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</si>
  <si>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</si>
  <si>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</si>
  <si>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</si>
  <si>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</si>
  <si>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</si>
  <si>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</si>
  <si>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</si>
  <si>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</si>
  <si>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</si>
  <si>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</si>
  <si>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</si>
  <si>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</si>
  <si>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</si>
  <si>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</si>
  <si>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</si>
  <si>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</si>
  <si>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</si>
  <si>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</si>
  <si>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</si>
  <si>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</si>
  <si>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</si>
  <si>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</si>
  <si>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</si>
  <si>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</si>
  <si>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</si>
  <si>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</si>
  <si>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</si>
  <si>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</si>
  <si>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</si>
  <si>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</si>
  <si>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</si>
  <si>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</si>
  <si>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</si>
  <si>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</si>
  <si>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</si>
  <si>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</si>
  <si>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</si>
  <si>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</si>
  <si>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</si>
  <si>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</si>
  <si>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</si>
  <si>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</si>
  <si>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</si>
  <si>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</si>
  <si>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</si>
  <si>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</si>
  <si>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</si>
  <si>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</si>
  <si>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</si>
  <si>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</si>
  <si>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</si>
  <si>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</si>
  <si>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</si>
  <si>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</si>
  <si>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</si>
  <si>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</si>
  <si>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</si>
  <si>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</si>
  <si>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</si>
  <si>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</si>
  <si>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</si>
  <si>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</si>
  <si>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</si>
  <si>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</si>
  <si>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</si>
  <si>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</si>
  <si>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</si>
  <si>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</si>
  <si>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</si>
  <si>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</si>
  <si>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</si>
  <si>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</si>
  <si>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</si>
  <si>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</si>
  <si>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</si>
  <si>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</si>
  <si>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</si>
  <si>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</si>
  <si>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</si>
  <si>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</si>
  <si>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</si>
  <si>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</si>
  <si>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</si>
  <si>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</si>
  <si>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</si>
  <si>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</si>
  <si>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</si>
  <si>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</si>
  <si>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</si>
  <si>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</si>
  <si>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</si>
  <si>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</si>
  <si>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</si>
  <si>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</si>
  <si>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</si>
  <si>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</si>
  <si>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</si>
  <si>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</si>
  <si>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</si>
  <si>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</si>
  <si>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</si>
  <si>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</si>
  <si>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</si>
  <si>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</si>
  <si>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</si>
  <si>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</si>
  <si>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</si>
  <si>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</si>
  <si>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</si>
  <si>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</si>
  <si>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</si>
  <si>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</si>
  <si>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</si>
  <si>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</si>
  <si>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</si>
  <si>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</si>
  <si>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</si>
  <si>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</si>
  <si>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</si>
  <si>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</si>
  <si>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</si>
  <si>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</si>
  <si>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</si>
  <si>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</si>
  <si>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</si>
  <si>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</si>
  <si>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</si>
  <si>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</si>
  <si>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</si>
  <si>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</si>
  <si>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</si>
  <si>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</si>
  <si>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</si>
  <si>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</si>
  <si>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</si>
  <si>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</si>
  <si>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</si>
  <si>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</si>
  <si>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</si>
  <si>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</si>
  <si>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</si>
  <si>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</si>
  <si>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</si>
  <si>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</si>
  <si>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</si>
  <si>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</si>
  <si>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</si>
  <si>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</si>
  <si>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</si>
  <si>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</si>
  <si>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</si>
  <si>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</si>
  <si>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</si>
  <si>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</si>
  <si>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</si>
  <si>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</si>
  <si>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</si>
  <si>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</si>
  <si>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</si>
  <si>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</si>
  <si>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</si>
  <si>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</si>
  <si>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</si>
  <si>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</si>
  <si>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</si>
  <si>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</si>
  <si>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</si>
  <si>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</si>
  <si>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</si>
  <si>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</si>
  <si>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</si>
  <si>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</si>
  <si>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</si>
  <si>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</si>
  <si>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</si>
  <si>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</si>
  <si>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</si>
  <si>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</si>
  <si>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</si>
  <si>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</si>
  <si>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</si>
  <si>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</si>
  <si>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</si>
  <si>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</si>
  <si>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</si>
  <si>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</si>
  <si>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</si>
  <si>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</si>
  <si>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</si>
  <si>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</si>
  <si>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</si>
  <si>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</si>
  <si>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</si>
  <si>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</si>
  <si>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</si>
  <si>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</si>
  <si>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</si>
  <si>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</si>
  <si>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</si>
  <si>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</si>
  <si>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</si>
  <si>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</si>
  <si>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</si>
  <si>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</si>
  <si>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</si>
  <si>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</si>
  <si>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</si>
  <si>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</si>
  <si>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</si>
  <si>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</si>
  <si>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</si>
  <si>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</si>
  <si>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</si>
  <si>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</si>
  <si>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</si>
  <si>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</si>
  <si>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</si>
  <si>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</si>
  <si>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</si>
  <si>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</si>
  <si>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</si>
  <si>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</si>
  <si>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</si>
  <si>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</si>
  <si>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</si>
  <si>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</si>
  <si>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</si>
  <si>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</si>
  <si>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</si>
  <si>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</si>
  <si>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</si>
  <si>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</si>
  <si>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</si>
  <si>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</si>
  <si>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</si>
  <si>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</si>
  <si>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</si>
  <si>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</si>
  <si>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</si>
  <si>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</si>
  <si>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</si>
  <si>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</si>
  <si>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</si>
  <si>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</si>
  <si>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</si>
  <si>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</si>
  <si>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</si>
  <si>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</si>
  <si>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</si>
  <si>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</si>
  <si>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</si>
  <si>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</si>
  <si>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</si>
  <si>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</si>
  <si>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</si>
  <si>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</si>
  <si>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</si>
  <si>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</si>
  <si>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</si>
  <si>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</si>
  <si>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</si>
  <si>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</si>
  <si>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</si>
  <si>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</si>
  <si>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</si>
  <si>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</si>
  <si>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</si>
  <si>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</si>
  <si>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</si>
  <si>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</si>
  <si>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</si>
  <si>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</si>
  <si>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</si>
  <si>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</si>
  <si>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</si>
  <si>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</si>
  <si>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</si>
  <si>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</si>
  <si>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</si>
  <si>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</si>
  <si>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</si>
  <si>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</si>
  <si>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</si>
  <si>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</si>
  <si>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</si>
  <si>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</si>
  <si>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</si>
  <si>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</si>
  <si>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</si>
  <si>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</si>
  <si>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</si>
  <si>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</si>
  <si>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</si>
  <si>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</si>
  <si>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</si>
  <si>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</si>
  <si>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</si>
  <si>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</si>
  <si>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</si>
  <si>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</si>
  <si>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</si>
  <si>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</si>
  <si>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</si>
  <si>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</si>
  <si>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</si>
  <si>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</si>
  <si>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</si>
  <si>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</si>
  <si>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</si>
  <si>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</si>
  <si>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</si>
  <si>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</si>
  <si>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</si>
  <si>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</si>
  <si>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</si>
  <si>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</si>
  <si>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</si>
  <si>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</si>
  <si>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</si>
  <si>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</si>
  <si>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</si>
  <si>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</si>
  <si>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</si>
  <si>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</si>
  <si>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</si>
  <si>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</si>
  <si>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</si>
  <si>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</si>
  <si>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</si>
  <si>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</si>
  <si>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</si>
  <si>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</si>
  <si>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</si>
  <si>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</si>
  <si>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</si>
  <si>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</si>
  <si>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</si>
  <si>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</si>
  <si>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</si>
  <si>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</si>
  <si>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</si>
  <si>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</si>
  <si>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</si>
  <si>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</si>
  <si>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</si>
  <si>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</si>
  <si>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</si>
  <si>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</si>
  <si>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</si>
  <si>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</si>
  <si>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</si>
  <si>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</si>
  <si>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</si>
  <si>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</si>
  <si>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</si>
  <si>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</si>
  <si>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</si>
  <si>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</si>
  <si>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</si>
  <si>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</si>
  <si>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</si>
  <si>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</si>
  <si>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</si>
  <si>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</si>
  <si>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</si>
  <si>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</si>
  <si>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</si>
  <si>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</si>
  <si>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</si>
  <si>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</si>
  <si>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</si>
  <si>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</si>
  <si>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</si>
  <si>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</si>
  <si>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</si>
  <si>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</si>
  <si>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</si>
  <si>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</si>
  <si>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</si>
  <si>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</si>
  <si>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</si>
  <si>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</si>
  <si>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</si>
  <si>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</si>
  <si>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</si>
  <si>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</si>
  <si>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</si>
  <si>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</si>
  <si>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</si>
  <si>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</si>
  <si>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</si>
  <si>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</si>
  <si>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</si>
  <si>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</si>
  <si>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</si>
  <si>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</si>
  <si>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</si>
  <si>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</si>
  <si>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</si>
  <si>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</si>
  <si>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</si>
  <si>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</si>
  <si>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</si>
  <si>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</si>
  <si>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</si>
  <si>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</si>
  <si>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</si>
  <si>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</si>
  <si>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</si>
  <si>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</si>
  <si>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</si>
  <si>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</si>
  <si>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</si>
  <si>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</si>
  <si>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</si>
  <si>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</si>
  <si>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</si>
  <si>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</si>
  <si>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</si>
  <si>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</si>
  <si>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</si>
  <si>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</si>
  <si>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</si>
  <si>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</si>
  <si>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</si>
  <si>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</si>
  <si>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</si>
  <si>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</si>
  <si>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</si>
  <si>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</si>
  <si>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</si>
  <si>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</si>
  <si>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</si>
  <si>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</si>
  <si>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</si>
  <si>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</si>
  <si>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</si>
  <si>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</si>
  <si>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</si>
  <si>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</si>
  <si>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</si>
  <si>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</si>
  <si>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</si>
  <si>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</si>
  <si>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</si>
  <si>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</si>
  <si>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</si>
  <si>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</si>
  <si>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</si>
  <si>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</si>
  <si>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</si>
  <si>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</si>
  <si>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</si>
  <si>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</si>
  <si>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</si>
  <si>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</si>
  <si>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</si>
  <si>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</si>
  <si>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</si>
  <si>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</si>
  <si>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</si>
  <si>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</si>
  <si>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</si>
  <si>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</si>
  <si>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</si>
  <si>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</si>
  <si>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</si>
  <si>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</si>
  <si>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</si>
  <si>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</si>
  <si>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</si>
  <si>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</si>
  <si>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</si>
  <si>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</si>
  <si>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</si>
  <si>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</si>
  <si>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</si>
  <si>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</si>
  <si>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</si>
  <si>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</si>
  <si>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</si>
  <si>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</si>
  <si>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</si>
  <si>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</si>
  <si>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</si>
  <si>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</si>
  <si>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</si>
  <si>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</si>
  <si>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</si>
  <si>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</si>
  <si>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</si>
  <si>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</si>
  <si>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</si>
  <si>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</si>
  <si>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</si>
  <si>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</si>
  <si>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</si>
  <si>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</si>
  <si>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</si>
  <si>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</si>
  <si>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</si>
  <si>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</si>
  <si>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</si>
  <si>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</si>
  <si>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</si>
  <si>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</si>
  <si>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</si>
  <si>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</si>
  <si>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</si>
  <si>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</si>
  <si>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</si>
  <si>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</si>
  <si>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</si>
  <si>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</si>
  <si>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</si>
  <si>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</si>
  <si>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</si>
  <si>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</si>
  <si>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</si>
  <si>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</si>
  <si>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</si>
  <si>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</si>
  <si>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</si>
  <si>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</si>
  <si>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</si>
  <si>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</si>
  <si>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</si>
  <si>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</si>
  <si>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</si>
  <si>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</si>
  <si>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</si>
  <si>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</si>
  <si>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</si>
  <si>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</si>
  <si>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</si>
  <si>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</si>
  <si>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</si>
  <si>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</si>
  <si>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</si>
  <si>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</si>
  <si>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</si>
  <si>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</si>
  <si>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</si>
  <si>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</si>
  <si>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</si>
  <si>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</si>
  <si>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</si>
  <si>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</si>
  <si>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</si>
  <si>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</si>
  <si>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</si>
  <si>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</si>
  <si>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</si>
  <si>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</si>
  <si>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</si>
  <si>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</si>
  <si>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</si>
  <si>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</si>
  <si>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</si>
  <si>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</si>
  <si>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</si>
  <si>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</si>
  <si>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</si>
  <si>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</si>
  <si>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</si>
  <si>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</si>
  <si>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</si>
  <si>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</si>
  <si>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</si>
  <si>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</si>
  <si>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</si>
  <si>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</si>
  <si>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</si>
  <si>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</si>
  <si>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</si>
  <si>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</si>
  <si>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</si>
  <si>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</si>
  <si>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</si>
  <si>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</si>
  <si>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</si>
  <si>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</si>
  <si>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</si>
  <si>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</si>
  <si>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</si>
  <si>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</si>
  <si>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</si>
  <si>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</si>
  <si>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</si>
  <si>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</si>
  <si>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</si>
  <si>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</si>
  <si>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</si>
  <si>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</si>
  <si>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</si>
  <si>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</si>
  <si>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</si>
  <si>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</si>
  <si>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</si>
  <si>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</si>
  <si>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</si>
  <si>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</si>
  <si>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</si>
  <si>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</si>
  <si>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</si>
  <si>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</si>
  <si>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</si>
  <si>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</si>
  <si>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</si>
  <si>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</si>
  <si>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</si>
  <si>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</si>
  <si>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</si>
  <si>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</si>
  <si>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</si>
  <si>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</si>
  <si>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</si>
  <si>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</si>
  <si>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</si>
  <si>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</si>
  <si>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</si>
  <si>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</si>
  <si>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</si>
  <si>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</si>
  <si>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</si>
  <si>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</si>
  <si>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</si>
  <si>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</si>
  <si>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</si>
  <si>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</si>
  <si>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</si>
  <si>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</si>
  <si>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</si>
  <si>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</si>
  <si>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</si>
  <si>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</si>
  <si>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</si>
  <si>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</si>
  <si>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</si>
  <si>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</si>
  <si>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</si>
  <si>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</si>
  <si>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</si>
  <si>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</si>
  <si>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</si>
  <si>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</si>
  <si>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</si>
  <si>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</si>
  <si>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</si>
  <si>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</si>
  <si>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</si>
  <si>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</si>
  <si>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</si>
  <si>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</si>
  <si>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</si>
  <si>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</si>
  <si>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</si>
  <si>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</si>
  <si>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</si>
  <si>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</si>
  <si>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</si>
  <si>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</si>
  <si>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</si>
  <si>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</si>
  <si>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</si>
  <si>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</si>
  <si>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</si>
  <si>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</si>
  <si>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</si>
  <si>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</si>
  <si>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</si>
  <si>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</si>
  <si>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</si>
  <si>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</si>
  <si>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</si>
  <si>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</si>
  <si>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</si>
  <si>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</si>
  <si>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</si>
  <si>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</si>
  <si>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</si>
  <si>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</si>
  <si>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</si>
  <si>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</si>
  <si>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</si>
  <si>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</si>
  <si>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</si>
  <si>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</si>
  <si>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</si>
  <si>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</si>
  <si>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</si>
  <si>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</si>
  <si>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</si>
  <si>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</si>
  <si>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</si>
  <si>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</si>
  <si>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</si>
  <si>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</si>
  <si>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</si>
  <si>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</si>
  <si>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</si>
  <si>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</si>
  <si>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</si>
  <si>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</si>
  <si>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</si>
  <si>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</si>
  <si>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</si>
  <si>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</si>
  <si>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</si>
  <si>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</si>
  <si>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</si>
  <si>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</si>
  <si>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</si>
  <si>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</si>
  <si>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</si>
  <si>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</si>
  <si>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</si>
  <si>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</si>
  <si>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</si>
  <si>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</si>
  <si>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</si>
  <si>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</si>
  <si>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</si>
  <si>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</si>
  <si>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</si>
  <si>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</si>
  <si>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</si>
  <si>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</si>
  <si>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</si>
  <si>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</si>
  <si>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</si>
  <si>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</si>
  <si>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</si>
  <si>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</si>
  <si>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</si>
  <si>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</si>
  <si>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</si>
  <si>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</si>
  <si>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</si>
  <si>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</si>
  <si>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</si>
  <si>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</si>
  <si>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</si>
  <si>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</si>
  <si>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</si>
  <si>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</si>
  <si>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</si>
  <si>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</si>
  <si>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</si>
  <si>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</si>
  <si>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</si>
  <si>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</si>
  <si>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</si>
  <si>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</si>
  <si>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</si>
  <si>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</si>
  <si>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</si>
  <si>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</si>
  <si>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</si>
  <si>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</si>
  <si>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</si>
  <si>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</si>
  <si>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</si>
  <si>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</si>
  <si>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</si>
  <si>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</si>
  <si>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</si>
  <si>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</si>
  <si>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</si>
  <si>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</si>
  <si>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</si>
  <si>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</si>
  <si>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</si>
  <si>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</si>
  <si>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</si>
  <si>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</si>
  <si>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</si>
  <si>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</si>
  <si>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</si>
  <si>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</si>
  <si>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</si>
  <si>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</si>
  <si>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</si>
  <si>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</si>
  <si>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</si>
  <si>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</si>
  <si>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</si>
  <si>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</si>
  <si>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</si>
  <si>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</si>
  <si>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</si>
  <si>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</si>
  <si>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</si>
  <si>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</si>
  <si>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</si>
  <si>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</si>
  <si>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</si>
  <si>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</si>
  <si>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</si>
  <si>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</si>
  <si>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</si>
  <si>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</si>
  <si>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</si>
  <si>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</si>
  <si>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</si>
  <si>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</si>
  <si>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</si>
  <si>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</si>
  <si>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</si>
  <si>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</si>
  <si>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</si>
  <si>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</si>
  <si>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</si>
  <si>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</si>
  <si>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</si>
  <si>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</si>
  <si>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</si>
  <si>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</si>
  <si>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</si>
  <si>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</si>
  <si>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</si>
  <si>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</si>
  <si>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</si>
  <si>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</si>
  <si>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</si>
  <si>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</si>
  <si>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</si>
  <si>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</si>
  <si>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</si>
  <si>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</si>
  <si>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</si>
  <si>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</si>
  <si>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</si>
  <si>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</si>
  <si>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</si>
  <si>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</si>
  <si>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</si>
  <si>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</si>
  <si>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</si>
  <si>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</si>
  <si>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</si>
  <si>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</si>
  <si>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</si>
  <si>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</si>
  <si>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</si>
  <si>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</si>
  <si>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</si>
  <si>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</si>
  <si>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</si>
  <si>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</si>
  <si>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</si>
  <si>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</si>
  <si>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</si>
  <si>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</si>
  <si>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</si>
  <si>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</si>
  <si>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</si>
  <si>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</si>
  <si>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</si>
  <si>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</si>
  <si>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</si>
  <si>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</si>
  <si>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</si>
  <si>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</si>
  <si>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</si>
  <si>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</si>
  <si>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</si>
  <si>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</si>
  <si>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</si>
  <si>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</si>
  <si>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</si>
  <si>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</si>
  <si>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</si>
  <si>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</si>
  <si>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</si>
  <si>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</si>
  <si>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</si>
  <si>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</si>
  <si>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</si>
  <si>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</si>
  <si>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</si>
  <si>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</si>
  <si>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</si>
  <si>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</si>
  <si>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</si>
  <si>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</si>
  <si>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</si>
  <si>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</si>
  <si>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</si>
  <si>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</si>
  <si>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</si>
  <si>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</si>
  <si>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</si>
  <si>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</si>
  <si>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</si>
  <si>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</si>
  <si>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</si>
  <si>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</si>
  <si>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</si>
  <si>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</si>
  <si>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</si>
  <si>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</si>
  <si>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</si>
  <si>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</si>
  <si>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</si>
  <si>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</si>
  <si>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</si>
  <si>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</si>
  <si>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</si>
  <si>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</si>
  <si>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</si>
  <si>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</si>
  <si>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</si>
  <si>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</si>
  <si>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</si>
  <si>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</si>
  <si>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</si>
  <si>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</si>
  <si>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</si>
  <si>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</si>
  <si>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</si>
  <si>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</si>
  <si>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</si>
  <si>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</si>
  <si>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</si>
  <si>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</si>
  <si>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</si>
  <si>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</si>
  <si>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</si>
  <si>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</si>
  <si>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</si>
  <si>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</si>
  <si>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</si>
  <si>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</si>
  <si>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</si>
  <si>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</si>
  <si>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</si>
  <si>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</si>
  <si>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</si>
  <si>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</si>
  <si>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</si>
  <si>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</si>
  <si>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</si>
  <si>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</si>
  <si>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</si>
  <si>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</si>
  <si>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</si>
  <si>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</si>
  <si>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</si>
  <si>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</si>
  <si>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</si>
  <si>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</si>
  <si>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</si>
  <si>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</si>
  <si>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</si>
  <si>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</si>
  <si>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</si>
  <si>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</si>
  <si>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</si>
  <si>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</si>
  <si>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</si>
  <si>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</si>
  <si>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</si>
  <si>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</si>
  <si>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</si>
  <si>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</si>
  <si>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</si>
  <si>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</si>
  <si>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</si>
  <si>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</si>
  <si>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</si>
  <si>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</si>
  <si>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</si>
  <si>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</si>
  <si>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</si>
  <si>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</si>
  <si>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</si>
  <si>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</si>
  <si>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</si>
  <si>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</si>
  <si>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</si>
  <si>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</si>
  <si>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</si>
  <si>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</si>
  <si>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</si>
  <si>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</si>
  <si>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</si>
  <si>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</si>
  <si>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</si>
  <si>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</si>
  <si>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</si>
  <si>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</si>
  <si>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</si>
  <si>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</si>
  <si>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</si>
  <si>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</si>
  <si>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</si>
  <si>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</si>
  <si>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</si>
  <si>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</si>
  <si>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</si>
  <si>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</si>
  <si>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</si>
  <si>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</si>
  <si>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</si>
  <si>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</si>
  <si>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</si>
  <si>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</si>
  <si>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</si>
  <si>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</si>
  <si>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</si>
  <si>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</si>
  <si>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</si>
  <si>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</si>
  <si>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</si>
  <si>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</si>
  <si>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</si>
  <si>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</si>
  <si>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</si>
  <si>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</si>
  <si>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</si>
  <si>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</si>
  <si>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</si>
  <si>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</si>
  <si>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</si>
  <si>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</si>
  <si>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</si>
  <si>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</si>
  <si>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</si>
  <si>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</si>
  <si>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</si>
  <si>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</si>
  <si>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</si>
  <si>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</si>
  <si>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</si>
  <si>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</si>
  <si>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</si>
  <si>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</si>
  <si>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</si>
  <si>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</si>
  <si>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</si>
  <si>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</si>
  <si>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</si>
  <si>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</si>
  <si>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</si>
  <si>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</si>
  <si>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</si>
  <si>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</si>
  <si>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</si>
  <si>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</si>
  <si>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</si>
  <si>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</si>
  <si>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</si>
  <si>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</si>
  <si>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</si>
  <si>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</si>
  <si>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</si>
  <si>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</si>
  <si>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</si>
  <si>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</si>
  <si>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</si>
  <si>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</si>
  <si>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</si>
  <si>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</si>
  <si>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</si>
  <si>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</si>
  <si>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</si>
  <si>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</si>
  <si>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</si>
  <si>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</si>
  <si>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</si>
  <si>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</si>
  <si>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</si>
  <si>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</si>
  <si>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</si>
  <si>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</si>
  <si>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</si>
  <si>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</si>
  <si>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</si>
  <si>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</si>
  <si>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</si>
  <si>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</si>
  <si>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</si>
  <si>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</si>
  <si>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</si>
  <si>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</si>
  <si>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</si>
  <si>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</si>
  <si>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</si>
  <si>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</si>
  <si>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</si>
  <si>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</si>
  <si>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</si>
  <si>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</si>
  <si>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</si>
  <si>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</si>
  <si>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</si>
  <si>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</si>
  <si>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</si>
  <si>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</si>
  <si>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</si>
  <si>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</si>
  <si>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</si>
  <si>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</si>
  <si>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</si>
  <si>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</si>
  <si>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</si>
  <si>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</si>
  <si>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</si>
  <si>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</si>
  <si>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</si>
  <si>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</si>
  <si>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</si>
  <si>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</si>
  <si>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</si>
  <si>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</si>
  <si>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</si>
  <si>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</si>
  <si>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</si>
  <si>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</si>
  <si>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</si>
  <si>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</si>
  <si>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</si>
  <si>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</si>
  <si>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</si>
  <si>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</si>
  <si>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</si>
  <si>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</si>
  <si>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</si>
  <si>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</si>
  <si>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</si>
  <si>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</si>
  <si>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</si>
  <si>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</si>
  <si>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</si>
  <si>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</si>
  <si>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</si>
  <si>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</si>
  <si>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</si>
  <si>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</si>
  <si>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</si>
  <si>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</si>
  <si>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</si>
  <si>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</si>
  <si>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</si>
  <si>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</si>
  <si>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</si>
  <si>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</si>
  <si>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</si>
  <si>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</si>
  <si>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</si>
  <si>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</si>
  <si>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</si>
  <si>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</si>
  <si>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</si>
  <si>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</si>
  <si>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</si>
  <si>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</si>
  <si>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</si>
  <si>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</si>
  <si>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</si>
  <si>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</si>
  <si>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</si>
  <si>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</si>
  <si>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</si>
  <si>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</si>
  <si>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</si>
  <si>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</si>
  <si>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</si>
  <si>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</si>
  <si>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</si>
  <si>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</si>
  <si>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</si>
  <si>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</si>
  <si>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</si>
  <si>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</si>
  <si>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</si>
  <si>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</si>
  <si>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</si>
  <si>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</si>
  <si>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</si>
  <si>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</si>
  <si>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</si>
  <si>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</si>
  <si>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</si>
  <si>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</si>
  <si>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</si>
  <si>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</si>
  <si>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</si>
  <si>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</si>
  <si>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</si>
  <si>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</si>
  <si>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</si>
  <si>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</si>
  <si>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</si>
  <si>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</si>
  <si>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</si>
  <si>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</si>
  <si>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</si>
  <si>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</si>
  <si>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</si>
  <si>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</si>
  <si>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</si>
  <si>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</si>
  <si>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</si>
  <si>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</si>
  <si>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</si>
  <si>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</si>
  <si>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</si>
  <si>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</si>
  <si>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</si>
  <si>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</si>
  <si>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</si>
  <si>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</si>
  <si>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</si>
  <si>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</si>
  <si>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</si>
  <si>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</si>
  <si>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</si>
  <si>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</si>
  <si>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</si>
  <si>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</si>
  <si>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</si>
  <si>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</si>
  <si>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</si>
  <si>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</si>
  <si>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</si>
  <si>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</si>
  <si>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</si>
  <si>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</si>
  <si>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</si>
  <si>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</si>
  <si>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</si>
  <si>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</si>
  <si>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</si>
  <si>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</si>
  <si>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</si>
  <si>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</si>
  <si>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</si>
  <si>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</si>
  <si>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</si>
  <si>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</si>
  <si>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</si>
  <si>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</si>
  <si>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</si>
  <si>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</si>
  <si>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</si>
  <si>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</si>
  <si>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</si>
  <si>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</si>
  <si>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</si>
  <si>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</si>
  <si>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</si>
  <si>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</si>
  <si>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</si>
  <si>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</si>
  <si>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</si>
  <si>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</si>
  <si>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</si>
  <si>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</si>
  <si>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</si>
  <si>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</si>
  <si>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</si>
  <si>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</si>
  <si>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</si>
  <si>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</si>
  <si>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</si>
  <si>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</si>
  <si>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</si>
  <si>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</si>
  <si>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</si>
  <si>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</si>
  <si>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</si>
  <si>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</si>
  <si>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</si>
  <si>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</si>
  <si>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</si>
  <si>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</si>
  <si>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</si>
  <si>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</si>
  <si>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</si>
  <si>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</si>
  <si>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</si>
  <si>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</si>
  <si>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</si>
  <si>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</si>
  <si>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</si>
  <si>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</si>
  <si>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</si>
  <si>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</si>
  <si>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</si>
  <si>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</si>
  <si>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</si>
  <si>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</si>
  <si>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</si>
  <si>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</si>
  <si>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</si>
  <si>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</si>
  <si>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</si>
  <si>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</si>
  <si>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</si>
  <si>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</si>
  <si>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</si>
  <si>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</si>
  <si>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</si>
  <si>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</si>
  <si>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</si>
  <si>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</si>
  <si>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</si>
  <si>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</si>
  <si>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</si>
  <si>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</si>
  <si>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</si>
  <si>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</si>
  <si>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</si>
  <si>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</si>
  <si>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</si>
  <si>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</si>
  <si>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</si>
  <si>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</si>
  <si>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</si>
  <si>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</si>
  <si>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</si>
  <si>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</si>
  <si>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</si>
  <si>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</si>
  <si>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</si>
  <si>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</si>
  <si>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</si>
  <si>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</si>
  <si>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</si>
  <si>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</si>
  <si>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</si>
  <si>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</si>
  <si>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</si>
  <si>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</si>
  <si>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</si>
  <si>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</si>
  <si>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</si>
  <si>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</si>
  <si>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</si>
  <si>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</si>
  <si>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</si>
  <si>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</si>
  <si>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</si>
  <si>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</si>
  <si>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</si>
  <si>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</si>
  <si>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</si>
  <si>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</si>
  <si>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</si>
  <si>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</si>
  <si>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</si>
  <si>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</si>
  <si>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</si>
  <si>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</si>
  <si>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</si>
  <si>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</si>
  <si>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</si>
  <si>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</si>
  <si>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</si>
  <si>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</si>
  <si>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</si>
  <si>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</si>
  <si>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</si>
  <si>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</si>
  <si>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</si>
  <si>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</si>
  <si>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</si>
  <si>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</si>
  <si>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</si>
  <si>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</si>
  <si>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</si>
  <si>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</si>
  <si>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</si>
  <si>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</si>
  <si>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</si>
  <si>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</si>
  <si>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</si>
  <si>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</si>
  <si>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</si>
  <si>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</si>
  <si>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</si>
  <si>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</si>
  <si>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</si>
  <si>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</si>
  <si>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</si>
  <si>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</si>
  <si>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</si>
  <si>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</si>
  <si>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</si>
  <si>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</si>
  <si>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</si>
  <si>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</si>
  <si>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</si>
  <si>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</si>
  <si>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</si>
  <si>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</si>
  <si>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</si>
  <si>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</si>
  <si>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</si>
  <si>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</si>
  <si>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</si>
  <si>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</si>
  <si>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</si>
  <si>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</si>
  <si>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</si>
  <si>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</si>
  <si>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</si>
  <si>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</si>
  <si>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</si>
  <si>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</si>
  <si>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</si>
  <si>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</si>
  <si>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</si>
  <si>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</si>
  <si>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</si>
  <si>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</si>
  <si>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</si>
  <si>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</si>
  <si>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</si>
  <si>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</si>
  <si>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</si>
  <si>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</si>
  <si>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</si>
  <si>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</si>
  <si>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</si>
  <si>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</si>
  <si>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</si>
  <si>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</si>
  <si>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</si>
  <si>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</si>
  <si>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</si>
  <si>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</si>
  <si>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</si>
  <si>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</si>
  <si>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</si>
  <si>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</si>
  <si>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</si>
  <si>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</si>
  <si>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</si>
  <si>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</si>
  <si>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</si>
  <si>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</si>
  <si>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</si>
  <si>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</si>
  <si>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</si>
  <si>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</si>
  <si>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</si>
  <si>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</si>
  <si>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</si>
  <si>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</si>
  <si>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</si>
  <si>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</si>
  <si>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</si>
  <si>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</si>
  <si>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</si>
  <si>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</si>
  <si>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</si>
  <si>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</si>
  <si>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</si>
  <si>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</si>
  <si>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</si>
  <si>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</si>
  <si>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</si>
  <si>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</si>
  <si>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</si>
  <si>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</si>
  <si>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</si>
  <si>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</si>
  <si>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</si>
  <si>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</si>
  <si>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</si>
  <si>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</si>
  <si>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</si>
  <si>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</si>
  <si>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</si>
  <si>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</si>
  <si>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</si>
  <si>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</si>
  <si>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</si>
  <si>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</si>
  <si>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</si>
  <si>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</si>
  <si>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</si>
  <si>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</si>
  <si>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</si>
  <si>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</si>
  <si>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</si>
  <si>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</si>
  <si>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</si>
  <si>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</si>
  <si>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</si>
  <si>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</si>
  <si>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</si>
  <si>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</si>
  <si>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</si>
  <si>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</si>
  <si>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</si>
  <si>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</si>
  <si>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</si>
  <si>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</si>
  <si>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</si>
  <si>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</si>
  <si>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</si>
  <si>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</si>
  <si>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</si>
  <si>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</si>
  <si>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</si>
  <si>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</si>
  <si>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</si>
  <si>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</si>
  <si>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</si>
  <si>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</si>
  <si>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</si>
  <si>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</si>
  <si>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</si>
  <si>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</si>
  <si>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</si>
  <si>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</si>
  <si>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</si>
  <si>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</si>
  <si>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</si>
  <si>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</si>
  <si>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</si>
  <si>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</si>
  <si>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</si>
  <si>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</si>
  <si>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</si>
  <si>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</si>
  <si>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</si>
  <si>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</si>
  <si>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</si>
  <si>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</si>
  <si>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</si>
  <si>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</si>
  <si>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</si>
  <si>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</si>
  <si>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</si>
  <si>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</si>
  <si>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</si>
  <si>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</si>
  <si>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</si>
  <si>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</si>
  <si>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</si>
  <si>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</si>
  <si>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</si>
  <si>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</si>
  <si>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</si>
  <si>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</si>
  <si>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</si>
  <si>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</si>
  <si>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</si>
  <si>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</si>
  <si>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</si>
  <si>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</si>
  <si>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</si>
  <si>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</si>
  <si>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</si>
  <si>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</si>
  <si>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</si>
  <si>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</si>
  <si>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</si>
  <si>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</si>
  <si>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</si>
  <si>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</si>
  <si>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</si>
  <si>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</si>
  <si>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</si>
  <si>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</si>
  <si>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</si>
  <si>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</si>
  <si>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</si>
  <si>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</si>
  <si>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</si>
  <si>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</si>
  <si>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</si>
  <si>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</si>
  <si>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</si>
  <si>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</si>
  <si>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</si>
  <si>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</si>
  <si>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</si>
  <si>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</si>
  <si>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</si>
  <si>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</si>
  <si>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</si>
  <si>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</si>
  <si>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</si>
  <si>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</si>
  <si>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</si>
  <si>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</si>
  <si>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</si>
  <si>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</si>
  <si>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</si>
  <si>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</si>
  <si>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</si>
  <si>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</si>
  <si>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</si>
  <si>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</si>
  <si>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</si>
  <si>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</si>
  <si>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</si>
  <si>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</si>
  <si>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</si>
  <si>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</si>
  <si>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</si>
  <si>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</si>
  <si>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</si>
  <si>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</si>
  <si>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</si>
  <si>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</si>
  <si>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</si>
  <si>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</si>
  <si>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</si>
  <si>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</si>
  <si>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</si>
  <si>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</si>
  <si>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</si>
  <si>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</si>
  <si>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</si>
  <si>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</si>
  <si>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</si>
  <si>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</si>
  <si>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</si>
  <si>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</si>
  <si>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</si>
  <si>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</si>
  <si>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</si>
  <si>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</si>
  <si>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</si>
  <si>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</si>
  <si>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</si>
  <si>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</si>
  <si>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</si>
  <si>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</si>
  <si>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</si>
  <si>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</si>
  <si>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</si>
  <si>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</si>
  <si>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</si>
  <si>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</si>
  <si>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</si>
  <si>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</si>
  <si>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</si>
  <si>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</si>
  <si>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</si>
  <si>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</si>
  <si>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</si>
  <si>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</si>
  <si>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</si>
  <si>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</si>
  <si>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</si>
  <si>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</si>
  <si>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</si>
  <si>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</si>
  <si>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</si>
  <si>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</si>
  <si>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</si>
  <si>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</si>
  <si>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</si>
  <si>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</si>
  <si>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</si>
  <si>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</si>
  <si>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</si>
  <si>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</si>
  <si>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</si>
  <si>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</si>
  <si>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</si>
  <si>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</si>
  <si>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</si>
  <si>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</si>
  <si>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</si>
  <si>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</si>
  <si>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</si>
  <si>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</si>
  <si>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</si>
  <si>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</si>
  <si>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</si>
  <si>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</si>
  <si>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</si>
  <si>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</si>
  <si>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</si>
  <si>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</si>
  <si>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</si>
  <si>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</si>
  <si>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</si>
  <si>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</si>
  <si>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</si>
  <si>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</si>
  <si>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</si>
  <si>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</si>
  <si>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</si>
  <si>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</si>
  <si>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</si>
  <si>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</si>
  <si>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</si>
  <si>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</si>
  <si>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</si>
  <si>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</si>
  <si>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</si>
  <si>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</si>
  <si>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</si>
  <si>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</si>
  <si>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</si>
  <si>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</si>
  <si>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</si>
  <si>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</si>
  <si>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</si>
  <si>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</si>
  <si>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</si>
  <si>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</si>
  <si>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</si>
  <si>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</si>
  <si>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</si>
  <si>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</si>
  <si>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</si>
  <si>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</si>
  <si>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</si>
  <si>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</si>
  <si>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</si>
  <si>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</si>
  <si>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</si>
  <si>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</si>
  <si>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</si>
  <si>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</si>
  <si>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</si>
  <si>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</si>
  <si>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</si>
  <si>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</si>
  <si>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</si>
  <si>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</si>
  <si>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</si>
  <si>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</si>
  <si>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</si>
  <si>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</si>
  <si>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</si>
  <si>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</si>
  <si>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</si>
  <si>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</si>
  <si>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</si>
  <si>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</si>
  <si>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</si>
  <si>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</si>
  <si>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</si>
  <si>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</si>
  <si>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</si>
  <si>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</si>
  <si>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</si>
  <si>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</si>
  <si>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</si>
  <si>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</si>
  <si>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</si>
  <si>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</si>
  <si>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</si>
  <si>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</si>
  <si>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</si>
  <si>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</si>
  <si>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</si>
  <si>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</si>
  <si>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</si>
  <si>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</si>
  <si>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</si>
  <si>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</si>
  <si>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</si>
  <si>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</si>
  <si>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</si>
  <si>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</si>
  <si>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</si>
  <si>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</si>
  <si>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</si>
  <si>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</si>
  <si>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</si>
  <si>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</si>
  <si>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</si>
  <si>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</si>
  <si>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</si>
  <si>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</si>
  <si>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</si>
  <si>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</si>
  <si>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</si>
  <si>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</si>
  <si>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</si>
  <si>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</si>
  <si>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</si>
  <si>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</si>
  <si>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</si>
  <si>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</si>
  <si>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</si>
  <si>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</si>
  <si>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</si>
  <si>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</si>
  <si>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</si>
  <si>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</si>
  <si>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</si>
  <si>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</si>
  <si>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</si>
  <si>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</si>
  <si>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</si>
  <si>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</si>
  <si>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</si>
  <si>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</si>
  <si>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</si>
  <si>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</si>
  <si>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</si>
  <si>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</si>
  <si>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</si>
  <si>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</si>
  <si>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</si>
  <si>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</si>
  <si>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</si>
  <si>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</si>
  <si>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</si>
  <si>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</si>
  <si>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</si>
  <si>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</si>
  <si>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</si>
  <si>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</si>
  <si>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</si>
  <si>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</si>
  <si>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</si>
  <si>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</si>
  <si>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</si>
  <si>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</si>
  <si>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</si>
  <si>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</si>
  <si>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</si>
  <si>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</si>
  <si>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</si>
  <si>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</si>
  <si>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</si>
  <si>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</si>
  <si>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</si>
  <si>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</si>
  <si>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</si>
  <si>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</si>
  <si>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</si>
  <si>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</si>
  <si>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</si>
  <si>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</si>
  <si>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</si>
  <si>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</si>
  <si>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</si>
  <si>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</si>
  <si>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</si>
  <si>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</si>
  <si>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</si>
  <si>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</si>
  <si>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</si>
  <si>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</si>
  <si>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</si>
  <si>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</si>
  <si>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</si>
  <si>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</si>
  <si>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</si>
  <si>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</si>
  <si>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</si>
  <si>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</si>
  <si>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</si>
  <si>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</si>
  <si>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</si>
  <si>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</si>
  <si>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</si>
  <si>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</si>
  <si>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</si>
  <si>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</si>
  <si>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</si>
  <si>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</si>
  <si>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</si>
  <si>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</si>
  <si>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</si>
  <si>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</si>
  <si>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</si>
  <si>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</si>
  <si>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</si>
  <si>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</si>
  <si>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</si>
  <si>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</si>
  <si>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</si>
  <si>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</si>
  <si>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</si>
  <si>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</si>
  <si>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</si>
  <si>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</si>
  <si>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</si>
  <si>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</si>
  <si>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</si>
  <si>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</si>
  <si>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</si>
  <si>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</si>
  <si>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</si>
  <si>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</si>
  <si>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</si>
  <si>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</si>
  <si>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</si>
  <si>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</si>
  <si>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</si>
  <si>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</si>
  <si>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</si>
  <si>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</si>
  <si>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</si>
  <si>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</si>
  <si>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</si>
  <si>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</si>
  <si>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</si>
  <si>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</si>
  <si>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</si>
  <si>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</si>
  <si>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</si>
  <si>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</si>
  <si>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</si>
  <si>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</si>
  <si>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</si>
  <si>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</si>
  <si>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</si>
  <si>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</si>
  <si>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</si>
  <si>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</si>
  <si>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</si>
  <si>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</si>
  <si>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</si>
  <si>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</si>
  <si>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</si>
  <si>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</si>
  <si>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</si>
  <si>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</si>
  <si>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</si>
  <si>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</si>
  <si>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</si>
  <si>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</si>
  <si>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</si>
  <si>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</si>
  <si>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</si>
  <si>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</si>
  <si>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</si>
  <si>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</si>
  <si>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</si>
  <si>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</si>
  <si>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</si>
  <si>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</si>
  <si>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</si>
  <si>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</si>
  <si>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</si>
  <si>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</si>
  <si>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</si>
  <si>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</si>
  <si>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</si>
  <si>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</si>
  <si>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</si>
  <si>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</si>
  <si>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</si>
  <si>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</si>
  <si>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</si>
  <si>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</si>
  <si>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</si>
  <si>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</si>
  <si>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</si>
  <si>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</si>
  <si>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</si>
  <si>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</si>
  <si>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</si>
  <si>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</si>
  <si>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</si>
  <si>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</si>
  <si>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</si>
  <si>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</si>
  <si>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</si>
  <si>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</si>
  <si>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</si>
  <si>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</si>
  <si>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</si>
  <si>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</si>
  <si>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</si>
  <si>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</si>
  <si>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</si>
  <si>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</si>
  <si>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</si>
  <si>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</si>
  <si>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</si>
  <si>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</si>
  <si>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</si>
  <si>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</si>
  <si>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</si>
  <si>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</si>
  <si>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</si>
  <si>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</si>
  <si>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</si>
  <si>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</si>
  <si>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</si>
  <si>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</si>
  <si>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</si>
  <si>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</si>
  <si>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</si>
  <si>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</si>
  <si>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</si>
  <si>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</si>
  <si>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</si>
  <si>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</si>
  <si>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</si>
  <si>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</si>
  <si>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</si>
  <si>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</si>
  <si>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</si>
  <si>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</si>
  <si>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</si>
  <si>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</si>
  <si>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</si>
  <si>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</si>
  <si>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</si>
  <si>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</si>
  <si>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</si>
  <si>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</si>
  <si>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</si>
  <si>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</si>
  <si>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</si>
  <si>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</si>
  <si>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</si>
  <si>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</si>
  <si>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</si>
  <si>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</si>
  <si>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</si>
  <si>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</si>
  <si>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</si>
  <si>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</si>
  <si>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</si>
  <si>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</si>
  <si>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</si>
  <si>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</si>
  <si>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</si>
  <si>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</si>
  <si>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</si>
  <si>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</si>
  <si>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</si>
  <si>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</si>
  <si>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</si>
  <si>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</si>
  <si>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</si>
  <si>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</si>
  <si>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</si>
  <si>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</si>
  <si>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</si>
  <si>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</si>
  <si>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</si>
  <si>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</si>
  <si>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</si>
  <si>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</si>
  <si>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</si>
  <si>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</si>
  <si>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</si>
  <si>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</si>
  <si>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</si>
  <si>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</si>
  <si>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</si>
  <si>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</si>
  <si>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</si>
  <si>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</si>
  <si>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</si>
  <si>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</si>
  <si>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</si>
  <si>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</si>
  <si>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</si>
  <si>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</si>
  <si>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</si>
  <si>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</si>
  <si>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</si>
  <si>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</si>
  <si>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</si>
  <si>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</si>
  <si>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</si>
  <si>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</si>
  <si>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</si>
  <si>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</si>
  <si>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</si>
  <si>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</si>
  <si>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</si>
  <si>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</si>
  <si>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</si>
  <si>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</si>
  <si>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</si>
  <si>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</si>
  <si>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</si>
  <si>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</si>
  <si>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</si>
  <si>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</si>
  <si>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</si>
  <si>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</si>
  <si>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</si>
  <si>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</si>
  <si>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</si>
  <si>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</si>
  <si>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</si>
  <si>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</si>
  <si>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</si>
  <si>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</si>
  <si>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</si>
  <si>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</si>
  <si>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</si>
  <si>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</si>
  <si>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</si>
  <si>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</si>
  <si>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</si>
  <si>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</si>
  <si>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</si>
  <si>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</si>
  <si>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</si>
  <si>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</si>
  <si>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</si>
  <si>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</si>
  <si>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</si>
  <si>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</si>
  <si>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</si>
  <si>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</si>
  <si>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</si>
  <si>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</si>
  <si>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</si>
  <si>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</si>
  <si>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</si>
  <si>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</si>
  <si>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</si>
  <si>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</si>
  <si>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</si>
  <si>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</si>
  <si>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</si>
  <si>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</si>
  <si>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</si>
  <si>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</si>
  <si>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</si>
  <si>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</si>
  <si>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</si>
  <si>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</si>
  <si>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</si>
  <si>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</si>
  <si>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</si>
  <si>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</si>
  <si>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</si>
  <si>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</si>
  <si>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</si>
  <si>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</si>
  <si>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</si>
  <si>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</si>
  <si>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</si>
  <si>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</si>
  <si>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</si>
  <si>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</si>
  <si>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</si>
  <si>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</si>
  <si>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</si>
  <si>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</si>
  <si>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</si>
  <si>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</si>
  <si>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</si>
  <si>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</si>
  <si>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</si>
  <si>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</si>
  <si>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</si>
  <si>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</si>
  <si>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</si>
  <si>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</si>
  <si>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</si>
  <si>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</si>
  <si>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</si>
  <si>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</si>
  <si>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</si>
  <si>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</si>
  <si>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</si>
  <si>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</si>
  <si>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</si>
  <si>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</si>
  <si>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</si>
  <si>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</si>
  <si>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</si>
  <si>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</si>
  <si>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</si>
  <si>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</si>
  <si>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</si>
  <si>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</si>
  <si>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</si>
  <si>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</si>
  <si>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</si>
  <si>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</si>
  <si>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</si>
  <si>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</si>
  <si>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</si>
  <si>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</si>
  <si>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</si>
  <si>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</si>
  <si>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</si>
  <si>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</si>
  <si>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</si>
  <si>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</si>
  <si>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</si>
  <si>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</si>
  <si>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</si>
  <si>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</si>
  <si>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</si>
  <si>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</si>
  <si>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</si>
  <si>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</si>
  <si>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</si>
  <si>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</si>
  <si>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</si>
  <si>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</si>
  <si>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</si>
  <si>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</si>
  <si>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</si>
  <si>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</si>
  <si>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</si>
  <si>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</si>
  <si>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</si>
  <si>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</si>
  <si>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</si>
  <si>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</si>
  <si>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</si>
  <si>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</si>
  <si>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</si>
  <si>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</si>
  <si>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</si>
  <si>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</si>
  <si>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</si>
  <si>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</si>
  <si>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</si>
  <si>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</si>
  <si>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</si>
  <si>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</si>
  <si>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</si>
  <si>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</si>
  <si>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</si>
  <si>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</si>
  <si>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</si>
  <si>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</si>
  <si>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</si>
  <si>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</si>
  <si>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</si>
  <si>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</si>
  <si>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</si>
  <si>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</si>
  <si>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</si>
  <si>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</si>
  <si>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</si>
  <si>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</si>
  <si>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</si>
  <si>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</si>
  <si>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</si>
  <si>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</si>
  <si>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</si>
  <si>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</si>
  <si>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</si>
  <si>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</si>
  <si>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</si>
  <si>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</si>
  <si>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</si>
  <si>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</si>
  <si>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</si>
  <si>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</si>
  <si>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</si>
  <si>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</si>
  <si>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</si>
  <si>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</si>
  <si>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</si>
  <si>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</si>
  <si>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</si>
  <si>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</si>
  <si>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</si>
  <si>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</si>
  <si>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</si>
  <si>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</si>
  <si>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</si>
  <si>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</si>
  <si>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</si>
  <si>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</si>
  <si>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</si>
  <si>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</si>
  <si>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</si>
  <si>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</si>
  <si>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</si>
  <si>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</si>
  <si>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</si>
  <si>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</si>
  <si>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</si>
  <si>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</si>
  <si>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</si>
  <si>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</si>
  <si>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</si>
  <si>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</si>
  <si>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</si>
  <si>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</si>
  <si>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</si>
  <si>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</si>
  <si>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</si>
  <si>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</si>
  <si>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</si>
  <si>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</si>
  <si>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</si>
  <si>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</si>
  <si>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</si>
  <si>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</si>
  <si>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</si>
  <si>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</si>
  <si>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</si>
  <si>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</si>
  <si>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</si>
  <si>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</si>
  <si>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</si>
  <si>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</si>
  <si>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</si>
  <si>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</si>
  <si>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</si>
  <si>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</si>
  <si>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</si>
  <si>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</si>
  <si>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</si>
  <si>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</si>
  <si>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</si>
  <si>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</si>
  <si>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</si>
  <si>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</si>
  <si>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</si>
  <si>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</si>
  <si>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</si>
  <si>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</si>
  <si>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</si>
  <si>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</si>
  <si>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</si>
  <si>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</si>
  <si>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</si>
  <si>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</si>
  <si>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</si>
  <si>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</si>
  <si>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</si>
  <si>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</si>
  <si>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</si>
  <si>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</si>
  <si>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</si>
  <si>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</si>
  <si>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</si>
  <si>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</si>
  <si>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</si>
  <si>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</si>
  <si>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</si>
  <si>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</si>
  <si>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</si>
  <si>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</si>
  <si>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</si>
  <si>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</si>
  <si>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</si>
  <si>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</si>
  <si>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</si>
  <si>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</si>
  <si>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</si>
  <si>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</si>
  <si>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</si>
  <si>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</si>
  <si>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</si>
  <si>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</si>
  <si>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</si>
  <si>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</si>
  <si>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</si>
  <si>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</si>
  <si>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</si>
  <si>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</si>
  <si>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</si>
  <si>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</si>
  <si>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</si>
  <si>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</si>
  <si>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</si>
  <si>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</si>
  <si>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</si>
  <si>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</si>
  <si>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</si>
  <si>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</si>
  <si>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</si>
  <si>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</si>
  <si>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</si>
  <si>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</si>
  <si>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</si>
  <si>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</si>
  <si>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</si>
  <si>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</si>
  <si>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</si>
  <si>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</si>
  <si>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</si>
  <si>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</si>
  <si>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</si>
  <si>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</si>
  <si>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</si>
  <si>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</si>
  <si>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</si>
  <si>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</si>
  <si>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</si>
  <si>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</si>
  <si>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</si>
  <si>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</si>
  <si>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</si>
  <si>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</si>
  <si>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</si>
  <si>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</si>
  <si>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</si>
  <si>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</si>
  <si>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</si>
  <si>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</si>
  <si>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</si>
  <si>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</si>
  <si>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</si>
  <si>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</si>
  <si>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</si>
  <si>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</si>
  <si>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</si>
  <si>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</si>
  <si>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</si>
  <si>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</si>
  <si>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</si>
  <si>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</si>
  <si>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</si>
  <si>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</si>
  <si>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</si>
  <si>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</si>
  <si>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</si>
  <si>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</si>
  <si>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</si>
  <si>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</si>
  <si>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</si>
  <si>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</si>
  <si>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</si>
  <si>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</si>
  <si>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</si>
  <si>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</si>
  <si>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</si>
  <si>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</si>
  <si>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</si>
  <si>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</si>
  <si>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</si>
  <si>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</si>
  <si>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</si>
  <si>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</si>
  <si>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</si>
  <si>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</si>
  <si>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</si>
  <si>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</si>
  <si>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</si>
  <si>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</si>
  <si>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</si>
  <si>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</si>
  <si>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</si>
  <si>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</si>
  <si>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</si>
  <si>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</si>
  <si>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</si>
  <si>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</si>
  <si>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</si>
  <si>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</si>
  <si>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</si>
  <si>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</si>
  <si>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</si>
  <si>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</si>
  <si>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</si>
  <si>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</si>
  <si>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</si>
  <si>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</si>
  <si>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</si>
  <si>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</si>
  <si>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</si>
  <si>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</si>
  <si>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</si>
  <si>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</si>
  <si>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</si>
  <si>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</si>
  <si>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</si>
  <si>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</si>
  <si>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</si>
  <si>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</si>
  <si>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</si>
  <si>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</si>
  <si>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</si>
  <si>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</si>
  <si>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</si>
  <si>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</si>
  <si>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</si>
  <si>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</si>
  <si>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</si>
  <si>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</si>
  <si>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</si>
  <si>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</si>
  <si>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</si>
  <si>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</si>
  <si>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</si>
  <si>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</si>
  <si>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</si>
  <si>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</si>
  <si>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</si>
  <si>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</si>
  <si>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</si>
  <si>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</si>
  <si>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</si>
  <si>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</si>
  <si>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</si>
  <si>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</si>
  <si>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</si>
  <si>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</si>
  <si>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</si>
  <si>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</si>
  <si>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</si>
  <si>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</si>
  <si>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</si>
  <si>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</si>
  <si>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</si>
  <si>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</si>
  <si>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</si>
  <si>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</si>
  <si>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</si>
  <si>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</si>
  <si>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</si>
  <si>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</si>
  <si>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</si>
  <si>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</si>
  <si>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</si>
  <si>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</si>
  <si>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</si>
  <si>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</si>
  <si>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</si>
  <si>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</si>
  <si>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</si>
  <si>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</si>
  <si>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</si>
  <si>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</si>
  <si>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</si>
  <si>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</si>
  <si>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</si>
  <si>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</si>
  <si>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</si>
  <si>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</si>
  <si>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</si>
  <si>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</si>
  <si>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</si>
  <si>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</si>
  <si>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</si>
  <si>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</si>
  <si>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</si>
  <si>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</si>
  <si>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</si>
  <si>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</si>
  <si>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</si>
  <si>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</si>
  <si>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</si>
  <si>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</si>
  <si>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</si>
  <si>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</si>
  <si>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</si>
  <si>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</si>
  <si>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</si>
  <si>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</si>
  <si>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</si>
  <si>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</si>
  <si>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</si>
  <si>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</si>
  <si>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</si>
  <si>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</si>
  <si>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</si>
  <si>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</si>
  <si>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</si>
  <si>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</si>
  <si>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</si>
  <si>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</si>
  <si>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</si>
  <si>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</si>
  <si>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</si>
  <si>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</si>
  <si>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</si>
  <si>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</si>
  <si>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</si>
  <si>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</si>
  <si>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</si>
  <si>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</si>
  <si>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</si>
  <si>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</si>
  <si>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</si>
  <si>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</si>
  <si>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</si>
  <si>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</si>
  <si>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</si>
  <si>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</si>
  <si>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</si>
  <si>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</si>
  <si>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</si>
  <si>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</si>
  <si>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</si>
  <si>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</si>
  <si>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</si>
  <si>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</si>
  <si>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</si>
  <si>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</si>
  <si>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</si>
  <si>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</si>
  <si>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</si>
  <si>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</si>
  <si>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</si>
  <si>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</si>
  <si>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</si>
  <si>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</si>
  <si>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</si>
  <si>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</si>
  <si>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</si>
  <si>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</si>
  <si>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</si>
  <si>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</si>
  <si>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</si>
  <si>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</si>
  <si>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</si>
  <si>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</si>
  <si>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</si>
  <si>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</si>
  <si>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</si>
  <si>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</si>
  <si>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</si>
  <si>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</si>
  <si>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</si>
  <si>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</si>
  <si>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</si>
  <si>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</si>
  <si>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</si>
  <si>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</si>
  <si>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</si>
  <si>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</si>
  <si>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</si>
  <si>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</si>
  <si>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</si>
  <si>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</si>
  <si>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</si>
  <si>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</si>
  <si>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</si>
  <si>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</si>
  <si>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</si>
  <si>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</si>
  <si>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</si>
  <si>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</si>
  <si>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</si>
  <si>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</si>
  <si>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</si>
  <si>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</si>
  <si>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</si>
  <si>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</si>
  <si>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</si>
  <si>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</si>
  <si>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</si>
  <si>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</si>
  <si>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</si>
  <si>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</si>
  <si>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</si>
  <si>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</si>
  <si>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</si>
  <si>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</si>
  <si>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</si>
  <si>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</si>
  <si>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</si>
  <si>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</si>
  <si>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</si>
  <si>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</si>
  <si>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</si>
  <si>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</si>
  <si>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</si>
  <si>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</si>
  <si>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</si>
  <si>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</si>
  <si>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</si>
  <si>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</si>
  <si>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</si>
  <si>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</si>
  <si>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</si>
  <si>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</si>
  <si>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</si>
  <si>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</si>
  <si>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</si>
  <si>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</si>
  <si>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</si>
  <si>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</si>
  <si>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</si>
  <si>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</si>
  <si>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</si>
  <si>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</si>
  <si>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</si>
  <si>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</si>
  <si>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</si>
  <si>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</si>
  <si>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</si>
  <si>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</si>
  <si>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</si>
  <si>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</si>
  <si>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</si>
  <si>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</si>
  <si>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</si>
  <si>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</si>
  <si>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</si>
  <si>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</si>
  <si>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</si>
  <si>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</si>
  <si>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</si>
  <si>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</si>
  <si>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</si>
  <si>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</si>
  <si>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</si>
  <si>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</si>
  <si>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</si>
  <si>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</si>
  <si>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</si>
  <si>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</si>
  <si>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</si>
  <si>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</si>
  <si>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</si>
  <si>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</si>
  <si>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</si>
  <si>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</si>
  <si>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</si>
  <si>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</si>
  <si>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</si>
  <si>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</si>
  <si>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</si>
  <si>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</si>
  <si>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</si>
  <si>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</si>
  <si>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</si>
  <si>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</si>
  <si>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</si>
  <si>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</si>
  <si>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</si>
  <si>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</si>
  <si>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</si>
  <si>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</si>
  <si>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</si>
  <si>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</si>
  <si>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</si>
  <si>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</si>
  <si>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</si>
  <si>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</si>
  <si>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</si>
  <si>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</si>
  <si>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</si>
  <si>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</si>
  <si>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</si>
  <si>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</si>
  <si>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</si>
  <si>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</si>
  <si>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</si>
  <si>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</si>
  <si>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</si>
  <si>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</si>
  <si>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</si>
  <si>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</si>
  <si>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</si>
  <si>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</si>
  <si>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</si>
  <si>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</si>
  <si>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</si>
  <si>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</si>
  <si>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</si>
  <si>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</si>
  <si>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</si>
  <si>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</si>
  <si>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</si>
  <si>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</si>
  <si>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</si>
  <si>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</si>
  <si>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</si>
  <si>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</si>
  <si>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</si>
  <si>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</si>
  <si>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</si>
  <si>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</si>
  <si>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</si>
  <si>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</si>
  <si>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</si>
  <si>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</si>
  <si>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</si>
  <si>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</si>
  <si>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</si>
  <si>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</si>
  <si>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</si>
  <si>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</si>
  <si>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</si>
  <si>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</si>
  <si>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</si>
  <si>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</si>
  <si>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</si>
  <si>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</si>
  <si>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</si>
  <si>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</si>
  <si>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</si>
  <si>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</si>
  <si>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</si>
  <si>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</si>
  <si>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</si>
  <si>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</si>
  <si>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</si>
  <si>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</si>
  <si>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</si>
  <si>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</si>
  <si>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</si>
  <si>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</si>
  <si>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</si>
  <si>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</si>
  <si>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</si>
  <si>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</si>
  <si>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</si>
  <si>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</si>
  <si>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</si>
  <si>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</si>
  <si>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</si>
  <si>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</si>
  <si>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</si>
  <si>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</si>
  <si>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</si>
  <si>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</si>
  <si>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</si>
  <si>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</si>
  <si>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</si>
  <si>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</si>
  <si>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</si>
  <si>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</si>
  <si>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</si>
  <si>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</si>
  <si>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</si>
  <si>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</si>
  <si>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</si>
  <si>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</si>
  <si>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</si>
  <si>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</si>
  <si>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</si>
  <si>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</si>
  <si>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</si>
  <si>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</si>
  <si>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</si>
  <si>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</si>
  <si>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</si>
  <si>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</si>
  <si>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</si>
  <si>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</si>
  <si>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</si>
  <si>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</si>
  <si>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</si>
  <si>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</si>
  <si>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</si>
  <si>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</si>
  <si>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</si>
  <si>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</si>
  <si>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</si>
  <si>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</si>
  <si>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</si>
  <si>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</si>
  <si>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</si>
  <si>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</si>
  <si>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</si>
  <si>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</si>
  <si>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</si>
  <si>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</si>
  <si>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</si>
  <si>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</si>
  <si>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</si>
  <si>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</si>
  <si>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</si>
  <si>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</si>
  <si>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</si>
  <si>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</si>
  <si>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</si>
  <si>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</si>
  <si>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</si>
  <si>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</si>
  <si>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</si>
  <si>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</si>
  <si>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</si>
  <si>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</si>
  <si>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</si>
  <si>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</si>
  <si>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</si>
  <si>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</si>
  <si>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</si>
  <si>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</si>
  <si>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</si>
  <si>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</si>
  <si>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</si>
  <si>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</si>
  <si>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</si>
  <si>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</si>
  <si>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</si>
  <si>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</si>
  <si>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</si>
  <si>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</si>
  <si>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</si>
  <si>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</si>
  <si>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</si>
  <si>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</si>
  <si>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</si>
  <si>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</si>
  <si>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</si>
  <si>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</si>
  <si>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</si>
  <si>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</si>
  <si>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</si>
  <si>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</si>
  <si>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</si>
  <si>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</si>
  <si>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</si>
  <si>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</si>
  <si>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</si>
  <si>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</si>
  <si>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</si>
  <si>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</si>
  <si>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</si>
  <si>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</si>
  <si>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</si>
  <si>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</si>
  <si>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</si>
  <si>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</si>
  <si>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</si>
  <si>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</si>
  <si>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</si>
  <si>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</si>
  <si>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</si>
  <si>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</si>
  <si>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</si>
  <si>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</si>
  <si>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</si>
  <si>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</si>
  <si>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</si>
  <si>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</si>
  <si>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</si>
  <si>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</si>
  <si>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</si>
  <si>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</si>
  <si>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</si>
  <si>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</si>
  <si>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</si>
  <si>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</si>
  <si>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</si>
  <si>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</si>
  <si>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</si>
  <si>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</si>
  <si>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</si>
  <si>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</si>
  <si>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</si>
  <si>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</si>
  <si>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</si>
  <si>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</si>
  <si>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</si>
  <si>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</si>
  <si>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</si>
  <si>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</si>
  <si>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</si>
  <si>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</si>
  <si>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</si>
  <si>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</si>
  <si>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</si>
  <si>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</si>
  <si>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</si>
  <si>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</si>
  <si>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</si>
  <si>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</si>
  <si>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</si>
  <si>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</si>
  <si>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</si>
  <si>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</si>
  <si>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</si>
  <si>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</si>
  <si>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</si>
  <si>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</si>
  <si>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</si>
  <si>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</si>
  <si>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</si>
  <si>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</si>
  <si>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</si>
  <si>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</si>
  <si>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</si>
  <si>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</si>
  <si>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</si>
  <si>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</si>
  <si>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</si>
  <si>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</si>
  <si>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</si>
  <si>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</si>
  <si>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</si>
  <si>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</si>
  <si>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</si>
  <si>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</si>
  <si>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</si>
  <si>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</si>
  <si>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</si>
  <si>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</si>
  <si>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</si>
  <si>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</si>
  <si>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</si>
  <si>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</si>
  <si>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</si>
  <si>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</si>
  <si>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</si>
  <si>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</si>
  <si>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</si>
  <si>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</si>
  <si>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</si>
  <si>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</si>
  <si>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</si>
  <si>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</si>
  <si>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</si>
  <si>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</si>
  <si>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</si>
  <si>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</si>
  <si>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</si>
  <si>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</si>
  <si>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</si>
  <si>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</si>
  <si>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</si>
  <si>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</si>
  <si>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</si>
  <si>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</si>
  <si>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</si>
  <si>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</si>
  <si>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</si>
  <si>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</si>
  <si>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</si>
  <si>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</si>
  <si>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</si>
  <si>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</si>
  <si>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</si>
  <si>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</si>
  <si>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</si>
  <si>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</si>
  <si>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</si>
  <si>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</si>
  <si>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</si>
  <si>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</si>
  <si>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</si>
  <si>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</si>
  <si>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</si>
  <si>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</si>
  <si>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</si>
  <si>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</si>
  <si>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</si>
  <si>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</si>
  <si>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</si>
  <si>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</si>
  <si>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</si>
  <si>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</si>
  <si>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</si>
  <si>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</si>
  <si>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</si>
  <si>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</si>
  <si>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</si>
  <si>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</si>
  <si>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</si>
  <si>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</si>
  <si>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</si>
  <si>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</si>
  <si>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</si>
  <si>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</si>
  <si>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</si>
  <si>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</si>
  <si>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</si>
  <si>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</si>
  <si>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</si>
  <si>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</si>
  <si>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</si>
  <si>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</si>
  <si>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</si>
  <si>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</si>
  <si>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</si>
  <si>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</si>
  <si>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</si>
  <si>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</si>
  <si>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</si>
  <si>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</si>
  <si>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</si>
  <si>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</si>
  <si>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</si>
  <si>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</si>
  <si>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</si>
  <si>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</si>
  <si>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</si>
  <si>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</si>
  <si>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</si>
  <si>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</si>
  <si>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</si>
  <si>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</si>
  <si>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</si>
  <si>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</si>
  <si>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</si>
  <si>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</si>
  <si>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</si>
  <si>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</si>
  <si>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</si>
  <si>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</si>
  <si>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</si>
  <si>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</si>
  <si>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</si>
  <si>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</si>
  <si>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</si>
  <si>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</si>
  <si>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</si>
  <si>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</si>
  <si>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</si>
  <si>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</si>
  <si>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</si>
  <si>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</si>
  <si>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</si>
  <si>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</si>
  <si>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</si>
  <si>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</si>
  <si>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</si>
  <si>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</si>
  <si>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</si>
  <si>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</si>
  <si>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</si>
  <si>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</si>
  <si>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</si>
  <si>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</si>
  <si>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</si>
  <si>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</si>
  <si>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</si>
  <si>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</si>
  <si>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</si>
  <si>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</si>
  <si>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</si>
  <si>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</si>
  <si>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</si>
  <si>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</si>
  <si>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</si>
  <si>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</si>
  <si>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</si>
  <si>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</si>
  <si>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</si>
  <si>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</si>
  <si>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</si>
  <si>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</si>
  <si>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</si>
  <si>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</si>
  <si>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</si>
  <si>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</si>
  <si>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</si>
  <si>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</si>
  <si>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</si>
  <si>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</si>
  <si>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</si>
  <si>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</si>
  <si>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</si>
  <si>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</si>
  <si>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</si>
  <si>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</si>
  <si>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</si>
  <si>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</si>
  <si>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</si>
  <si>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</si>
  <si>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</si>
  <si>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</si>
  <si>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</si>
  <si>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</si>
  <si>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</si>
  <si>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</si>
  <si>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</si>
  <si>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</si>
  <si>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</si>
  <si>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</si>
  <si>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</si>
  <si>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</si>
  <si>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</si>
  <si>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</si>
  <si>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</si>
  <si>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</si>
  <si>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</si>
  <si>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</si>
  <si>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</si>
  <si>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</si>
  <si>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</si>
  <si>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</si>
  <si>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</si>
  <si>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</si>
  <si>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</si>
  <si>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</si>
  <si>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</si>
  <si>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</si>
  <si>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</si>
  <si>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</si>
  <si>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</si>
  <si>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</si>
  <si>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</si>
  <si>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</si>
  <si>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</si>
  <si>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</si>
  <si>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</si>
  <si>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</si>
  <si>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</si>
  <si>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</si>
  <si>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</si>
  <si>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</si>
  <si>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</si>
  <si>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</si>
  <si>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</si>
  <si>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</si>
  <si>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</si>
  <si>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</si>
  <si>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</si>
  <si>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</si>
  <si>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</si>
  <si>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</si>
  <si>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</si>
  <si>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</si>
  <si>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</si>
  <si>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</si>
  <si>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</si>
  <si>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</si>
  <si>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</si>
  <si>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</si>
  <si>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</si>
  <si>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</si>
  <si>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</si>
  <si>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</si>
  <si>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</si>
  <si>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</si>
  <si>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</si>
  <si>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</si>
  <si>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</si>
  <si>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</si>
  <si>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</si>
  <si>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</si>
  <si>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</si>
  <si>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</si>
  <si>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</si>
  <si>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</si>
  <si>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</si>
  <si>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</si>
  <si>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</si>
  <si>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</si>
  <si>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</si>
  <si>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</si>
  <si>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</si>
  <si>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</si>
  <si>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</si>
  <si>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</si>
  <si>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</si>
  <si>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</si>
  <si>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</si>
  <si>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</si>
  <si>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</si>
  <si>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</si>
  <si>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</si>
  <si>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</si>
  <si>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</si>
  <si>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</si>
  <si>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</si>
  <si>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</si>
  <si>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</si>
  <si>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</si>
  <si>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</si>
  <si>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</si>
  <si>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</si>
  <si>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</si>
  <si>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</si>
  <si>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</si>
  <si>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</si>
  <si>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</si>
  <si>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</si>
  <si>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</si>
  <si>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</si>
  <si>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</si>
  <si>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</si>
  <si>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</si>
  <si>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</si>
  <si>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</si>
  <si>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</si>
  <si>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</si>
  <si>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</si>
  <si>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</si>
  <si>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</si>
  <si>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</si>
  <si>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</si>
  <si>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</si>
  <si>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</si>
  <si>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</si>
  <si>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</si>
  <si>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</si>
  <si>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</si>
  <si>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</si>
  <si>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</si>
  <si>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</si>
  <si>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</si>
  <si>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</si>
  <si>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</si>
  <si>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</si>
  <si>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</si>
  <si>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</si>
  <si>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</si>
  <si>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</si>
  <si>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</si>
  <si>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</si>
  <si>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</si>
  <si>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</si>
  <si>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</si>
  <si>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</si>
  <si>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</si>
  <si>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</si>
  <si>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</si>
  <si>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</si>
  <si>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</si>
  <si>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</si>
  <si>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</si>
  <si>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</si>
  <si>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</si>
  <si>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</si>
  <si>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</si>
  <si>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</si>
  <si>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</si>
  <si>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</si>
  <si>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</si>
  <si>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</si>
  <si>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</si>
  <si>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</si>
  <si>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</si>
  <si>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</si>
  <si>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</si>
  <si>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</si>
  <si>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</si>
  <si>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</si>
  <si>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</si>
  <si>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</si>
  <si>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</si>
  <si>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</si>
  <si>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</si>
  <si>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</si>
  <si>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</si>
  <si>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</si>
  <si>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</si>
  <si>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</si>
  <si>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</si>
  <si>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</si>
  <si>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</si>
  <si>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</si>
  <si>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</si>
  <si>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</si>
  <si>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</si>
  <si>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</si>
  <si>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</si>
  <si>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</si>
  <si>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</si>
  <si>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</si>
  <si>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</si>
  <si>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</si>
  <si>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</si>
  <si>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</si>
  <si>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</si>
  <si>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</si>
  <si>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</si>
  <si>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</si>
  <si>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</si>
  <si>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</si>
  <si>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</si>
  <si>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</si>
  <si>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</si>
  <si>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</si>
  <si>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</si>
  <si>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</si>
  <si>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</si>
  <si>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</si>
  <si>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</si>
  <si>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</si>
  <si>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</si>
  <si>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</si>
  <si>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</si>
  <si>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</si>
  <si>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</si>
  <si>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</si>
  <si>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</si>
  <si>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</si>
  <si>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</si>
  <si>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</si>
  <si>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</si>
  <si>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</si>
  <si>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</si>
  <si>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</si>
  <si>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</si>
  <si>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</si>
  <si>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</si>
  <si>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</si>
  <si>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</si>
  <si>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</si>
  <si>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</si>
  <si>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</si>
  <si>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</si>
  <si>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</si>
  <si>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</si>
  <si>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</si>
  <si>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</si>
  <si>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</si>
  <si>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</si>
  <si>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</si>
  <si>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</si>
  <si>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</si>
  <si>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</si>
  <si>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</si>
  <si>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</si>
  <si>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</si>
  <si>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</si>
  <si>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</si>
  <si>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</si>
  <si>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</si>
  <si>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</si>
  <si>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</si>
  <si>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</si>
  <si>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</si>
  <si>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</si>
  <si>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</si>
  <si>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</si>
  <si>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</si>
  <si>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</si>
  <si>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</si>
  <si>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</si>
  <si>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</si>
  <si>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</si>
  <si>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</si>
  <si>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</si>
  <si>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</si>
  <si>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</si>
  <si>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</si>
  <si>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</si>
  <si>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</si>
  <si>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</si>
  <si>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</si>
  <si>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</si>
  <si>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</si>
  <si>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</si>
  <si>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</si>
  <si>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</si>
  <si>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</si>
  <si>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</si>
  <si>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</si>
  <si>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</si>
  <si>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</si>
  <si>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</si>
  <si>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</si>
  <si>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</si>
  <si>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</si>
  <si>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</si>
  <si>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</si>
  <si>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</si>
  <si>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</si>
  <si>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</si>
  <si>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</si>
  <si>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</si>
  <si>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</si>
  <si>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</si>
  <si>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</si>
  <si>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</si>
  <si>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</si>
  <si>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</si>
  <si>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</si>
  <si>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</si>
  <si>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</si>
  <si>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</si>
  <si>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</si>
  <si>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</si>
  <si>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</si>
  <si>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</si>
  <si>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</si>
  <si>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</si>
  <si>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</si>
  <si>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</si>
  <si>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</si>
  <si>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</si>
  <si>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</si>
  <si>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</si>
  <si>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</si>
  <si>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</si>
  <si>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</si>
  <si>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</si>
  <si>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</si>
  <si>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</si>
  <si>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</si>
  <si>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</si>
  <si>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</si>
  <si>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</si>
  <si>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</si>
  <si>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</si>
  <si>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</si>
  <si>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</si>
  <si>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</si>
  <si>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</si>
  <si>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</si>
  <si>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</si>
  <si>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</si>
  <si>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</si>
  <si>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</si>
  <si>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</si>
  <si>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</si>
  <si>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</si>
  <si>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</si>
  <si>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</si>
  <si>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</si>
  <si>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</si>
  <si>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</si>
  <si>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</si>
  <si>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</si>
  <si>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</si>
  <si>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</si>
  <si>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</si>
  <si>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</si>
  <si>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</si>
  <si>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</si>
  <si>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</si>
  <si>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</si>
  <si>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</si>
  <si>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</si>
  <si>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</si>
  <si>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</si>
  <si>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</si>
  <si>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</si>
  <si>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</si>
  <si>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</si>
  <si>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</si>
  <si>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</si>
  <si>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</si>
  <si>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</si>
  <si>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</si>
  <si>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</si>
  <si>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</si>
  <si>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</si>
  <si>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</si>
  <si>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</si>
  <si>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</si>
  <si>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</si>
  <si>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</si>
  <si>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</si>
  <si>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</si>
  <si>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</si>
  <si>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</si>
  <si>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</si>
  <si>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</si>
  <si>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</si>
  <si>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</si>
  <si>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</si>
  <si>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</si>
  <si>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</si>
  <si>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</si>
  <si>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</si>
  <si>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</si>
  <si>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</si>
  <si>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</si>
  <si>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</si>
  <si>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</si>
  <si>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</si>
  <si>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</si>
  <si>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</si>
  <si>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</si>
  <si>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</si>
  <si>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</si>
  <si>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</si>
  <si>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</si>
  <si>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</si>
  <si>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</si>
  <si>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</si>
  <si>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</si>
  <si>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</si>
  <si>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</si>
  <si>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</si>
  <si>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</si>
  <si>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</si>
  <si>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</si>
  <si>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</si>
  <si>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</si>
  <si>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</si>
  <si>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</si>
  <si>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</si>
  <si>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</si>
  <si>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</si>
  <si>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</si>
  <si>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</si>
  <si>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</si>
  <si>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</si>
  <si>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</si>
  <si>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</si>
  <si>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</si>
  <si>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</si>
  <si>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</si>
  <si>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</si>
  <si>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</si>
  <si>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</si>
  <si>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</si>
  <si>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</si>
  <si>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</si>
  <si>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</si>
  <si>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</si>
  <si>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</si>
  <si>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</si>
  <si>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</si>
  <si>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</si>
  <si>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</si>
  <si>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</si>
  <si>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</si>
  <si>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</si>
  <si>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</si>
  <si>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</si>
  <si>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</si>
  <si>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</si>
  <si>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</si>
  <si>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</si>
  <si>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</si>
  <si>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</si>
  <si>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</si>
  <si>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</si>
  <si>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</si>
  <si>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</si>
  <si>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</si>
  <si>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</si>
  <si>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</si>
  <si>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</si>
  <si>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</si>
  <si>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</si>
  <si>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</si>
  <si>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</si>
  <si>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</si>
  <si>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</si>
  <si>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</si>
  <si>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</si>
  <si>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</si>
  <si>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</si>
  <si>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</si>
  <si>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</si>
  <si>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</si>
  <si>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</si>
  <si>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</si>
  <si>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</si>
  <si>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</si>
  <si>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</si>
  <si>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</si>
  <si>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</si>
  <si>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</si>
  <si>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</si>
  <si>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</si>
  <si>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</si>
  <si>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</si>
  <si>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</si>
  <si>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</si>
  <si>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</si>
  <si>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</si>
  <si>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</si>
  <si>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</si>
  <si>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</si>
  <si>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</si>
  <si>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</si>
  <si>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</si>
  <si>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</si>
  <si>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</si>
  <si>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</si>
  <si>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</si>
  <si>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</si>
  <si>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</si>
  <si>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</si>
  <si>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</si>
  <si>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</si>
  <si>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</si>
  <si>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</si>
  <si>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</si>
  <si>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</si>
  <si>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</si>
  <si>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</si>
  <si>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</si>
  <si>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</si>
  <si>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</si>
  <si>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</si>
  <si>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</si>
  <si>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</si>
  <si>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</si>
  <si>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</si>
  <si>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</si>
  <si>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</si>
  <si>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</si>
  <si>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</si>
  <si>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</si>
  <si>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</si>
  <si>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</si>
  <si>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</si>
  <si>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</si>
  <si>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</si>
  <si>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</si>
  <si>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</si>
  <si>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</si>
  <si>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</si>
  <si>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</si>
  <si>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</si>
  <si>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</si>
  <si>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</si>
  <si>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</si>
  <si>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</si>
  <si>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</si>
  <si>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</si>
  <si>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</si>
  <si>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</si>
  <si>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</si>
  <si>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</si>
  <si>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</si>
  <si>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</si>
  <si>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</si>
  <si>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</si>
  <si>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</si>
  <si>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</si>
  <si>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</si>
  <si>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</si>
  <si>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</si>
  <si>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</si>
  <si>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</si>
  <si>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</si>
  <si>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</si>
  <si>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</si>
  <si>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</si>
  <si>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</si>
  <si>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</si>
  <si>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</si>
  <si>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</si>
  <si>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</si>
  <si>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</si>
  <si>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</si>
  <si>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</si>
  <si>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</si>
  <si>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</si>
  <si>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</si>
  <si>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</si>
  <si>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</si>
  <si>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</si>
  <si>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</si>
  <si>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</si>
  <si>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</si>
  <si>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</si>
  <si>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</si>
  <si>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</si>
  <si>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</si>
  <si>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</si>
  <si>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</si>
  <si>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</si>
  <si>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</si>
  <si>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</si>
  <si>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</si>
  <si>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</si>
  <si>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</si>
  <si>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</si>
  <si>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</si>
  <si>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</si>
  <si>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</si>
  <si>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</si>
  <si>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</si>
  <si>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</si>
  <si>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</si>
  <si>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</si>
  <si>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</si>
  <si>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</si>
  <si>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</si>
  <si>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</si>
  <si>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</si>
  <si>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</si>
  <si>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</si>
  <si>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</si>
  <si>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</si>
  <si>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</si>
  <si>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</si>
  <si>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</si>
  <si>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</si>
  <si>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</si>
  <si>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</si>
  <si>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</si>
  <si>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</si>
  <si>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</si>
  <si>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</si>
  <si>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</si>
  <si>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</si>
  <si>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</si>
  <si>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</si>
  <si>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</si>
  <si>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</si>
  <si>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</si>
  <si>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</si>
  <si>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</si>
  <si>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</si>
  <si>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</si>
  <si>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</si>
  <si>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</si>
  <si>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</si>
  <si>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</si>
  <si>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</si>
  <si>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</si>
  <si>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</si>
  <si>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</si>
  <si>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</si>
  <si>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</si>
  <si>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</si>
  <si>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</si>
  <si>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</si>
  <si>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</si>
  <si>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</si>
  <si>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</si>
  <si>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</si>
  <si>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</si>
  <si>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</si>
  <si>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</si>
  <si>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</si>
  <si>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</si>
  <si>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</si>
  <si>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</si>
  <si>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</si>
  <si>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</si>
  <si>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</si>
  <si>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</si>
  <si>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</si>
  <si>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</si>
  <si>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</si>
  <si>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</si>
  <si>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</si>
  <si>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</si>
  <si>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</si>
  <si>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</si>
  <si>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</si>
  <si>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</si>
  <si>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</si>
  <si>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</si>
  <si>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</si>
  <si>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</si>
  <si>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</si>
  <si>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</si>
  <si>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</si>
  <si>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</si>
  <si>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</si>
  <si>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</si>
  <si>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</si>
  <si>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</si>
  <si>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</si>
  <si>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</si>
  <si>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</si>
  <si>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</si>
  <si>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</si>
  <si>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</si>
  <si>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</si>
  <si>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</si>
  <si>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</si>
  <si>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</si>
  <si>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</si>
  <si>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</si>
  <si>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</si>
  <si>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</si>
  <si>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</si>
  <si>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</si>
  <si>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</si>
  <si>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</si>
  <si>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</si>
  <si>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</si>
  <si>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</si>
  <si>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</si>
  <si>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</si>
  <si>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</si>
  <si>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</si>
  <si>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</si>
  <si>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</si>
  <si>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</si>
  <si>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</si>
  <si>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</si>
  <si>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</si>
  <si>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</si>
  <si>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</si>
  <si>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</si>
  <si>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</si>
  <si>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</si>
  <si>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</si>
  <si>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</si>
  <si>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</si>
  <si>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</si>
  <si>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</si>
  <si>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</si>
  <si>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</si>
  <si>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</si>
  <si>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</si>
  <si>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</si>
  <si>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</si>
  <si>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</si>
  <si>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</si>
  <si>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</si>
  <si>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</si>
  <si>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</si>
  <si>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</si>
  <si>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</si>
  <si>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</si>
  <si>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</si>
  <si>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</si>
  <si>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</si>
  <si>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</si>
  <si>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</si>
  <si>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</si>
  <si>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</si>
  <si>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</si>
  <si>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</si>
  <si>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</si>
  <si>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</si>
  <si>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</si>
  <si>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</si>
  <si>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</si>
  <si>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</si>
  <si>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</si>
  <si>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</si>
  <si>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</si>
  <si>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</si>
  <si>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</si>
  <si>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</si>
  <si>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</si>
  <si>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</si>
  <si>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</si>
  <si>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</si>
  <si>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</si>
  <si>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</si>
  <si>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</si>
  <si>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</si>
  <si>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</si>
  <si>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</si>
  <si>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</si>
  <si>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</si>
  <si>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</si>
  <si>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</si>
  <si>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</si>
  <si>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</si>
  <si>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</si>
  <si>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</si>
  <si>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</si>
  <si>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</si>
  <si>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</si>
  <si>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</si>
  <si>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</si>
  <si>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</si>
  <si>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</si>
  <si>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</si>
  <si>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</si>
  <si>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</si>
  <si>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</si>
  <si>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</si>
  <si>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</si>
  <si>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</si>
  <si>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</si>
  <si>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</si>
  <si>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</si>
  <si>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</si>
  <si>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</si>
  <si>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</si>
  <si>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</si>
  <si>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</si>
  <si>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</si>
  <si>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</si>
  <si>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</si>
  <si>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</si>
  <si>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</si>
  <si>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</si>
  <si>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</si>
  <si>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</si>
  <si>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</si>
  <si>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</si>
  <si>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</si>
  <si>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</si>
  <si>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</si>
  <si>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</si>
  <si>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</si>
  <si>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</si>
  <si>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</si>
  <si>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</si>
  <si>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</si>
  <si>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</si>
  <si>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</si>
  <si>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</si>
  <si>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</si>
  <si>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</si>
  <si>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</si>
  <si>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</si>
  <si>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</si>
  <si>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</si>
  <si>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</si>
  <si>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</si>
  <si>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</si>
  <si>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</si>
  <si>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</si>
  <si>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</si>
  <si>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</si>
  <si>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</si>
  <si>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</si>
  <si>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</si>
  <si>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</si>
  <si>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</si>
  <si>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</si>
  <si>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</si>
  <si>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</si>
  <si>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</si>
  <si>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</si>
  <si>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</si>
  <si>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</si>
  <si>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</si>
  <si>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</si>
  <si>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</si>
  <si>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</si>
  <si>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</si>
  <si>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</si>
  <si>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</si>
  <si>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</si>
  <si>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</si>
  <si>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</si>
  <si>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</si>
  <si>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</si>
  <si>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</si>
  <si>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</si>
  <si>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</si>
  <si>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</si>
  <si>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</si>
  <si>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</si>
  <si>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</si>
  <si>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</si>
  <si>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</si>
  <si>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</si>
  <si>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</si>
  <si>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</si>
  <si>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</si>
  <si>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</si>
  <si>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</si>
  <si>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</si>
  <si>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</si>
  <si>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</si>
  <si>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</si>
  <si>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</si>
  <si>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</si>
  <si>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</si>
  <si>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</si>
  <si>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</si>
  <si>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</si>
  <si>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</si>
  <si>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</si>
  <si>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</si>
  <si>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</si>
  <si>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</si>
  <si>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</si>
  <si>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</si>
  <si>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</si>
  <si>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</si>
  <si>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</si>
  <si>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</si>
  <si>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</si>
  <si>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</si>
  <si>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</si>
  <si>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</si>
  <si>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</si>
  <si>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</si>
  <si>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</si>
  <si>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</si>
  <si>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</si>
  <si>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</si>
  <si>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</si>
  <si>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</si>
  <si>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</si>
  <si>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</si>
  <si>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</si>
  <si>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</si>
  <si>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</si>
  <si>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</si>
  <si>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</si>
  <si>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</si>
  <si>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</si>
  <si>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</si>
  <si>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</si>
  <si>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</si>
  <si>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</si>
  <si>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</si>
  <si>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</si>
  <si>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</si>
  <si>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</si>
  <si>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</si>
  <si>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</si>
  <si>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</si>
  <si>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</si>
  <si>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</si>
  <si>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</si>
  <si>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</si>
  <si>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</si>
  <si>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</si>
  <si>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</si>
  <si>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</si>
  <si>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</si>
  <si>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</si>
  <si>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</si>
  <si>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</si>
  <si>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</si>
  <si>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</si>
  <si>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</si>
  <si>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</si>
  <si>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</si>
  <si>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</si>
  <si>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</si>
  <si>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</si>
  <si>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</si>
  <si>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</si>
  <si>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</si>
  <si>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</si>
  <si>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</si>
  <si>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</si>
  <si>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</si>
  <si>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</si>
  <si>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</si>
  <si>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</si>
  <si>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</si>
  <si>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</si>
  <si>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</si>
  <si>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</si>
  <si>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</si>
  <si>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</si>
  <si>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</si>
  <si>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</si>
  <si>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</si>
  <si>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</si>
  <si>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</si>
  <si>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</si>
  <si>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</si>
  <si>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</si>
  <si>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</si>
  <si>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</si>
  <si>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</si>
  <si>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</si>
  <si>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</si>
  <si>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</si>
  <si>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</si>
  <si>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</si>
  <si>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</si>
  <si>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</si>
  <si>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</si>
  <si>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</si>
  <si>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</si>
  <si>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</si>
  <si>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</si>
  <si>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</si>
  <si>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</si>
  <si>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</si>
  <si>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</si>
  <si>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</si>
  <si>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</si>
  <si>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</si>
  <si>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</si>
  <si>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</si>
  <si>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</si>
  <si>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</si>
  <si>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</si>
  <si>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</si>
  <si>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</si>
  <si>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</si>
  <si>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</si>
  <si>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</si>
  <si>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</si>
  <si>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</si>
  <si>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</si>
  <si>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</si>
  <si>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</si>
  <si>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</si>
  <si>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</si>
  <si>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</si>
  <si>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</si>
  <si>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</si>
  <si>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</si>
  <si>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</si>
  <si>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</si>
  <si>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</si>
  <si>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</si>
  <si>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</si>
  <si>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</si>
  <si>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</si>
  <si>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</si>
  <si>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</si>
  <si>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</si>
  <si>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</si>
  <si>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</si>
  <si>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</si>
  <si>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</si>
  <si>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</si>
  <si>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</si>
  <si>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</si>
  <si>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</si>
  <si>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</si>
  <si>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</si>
  <si>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</si>
  <si>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</si>
  <si>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</si>
  <si>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</si>
  <si>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</si>
  <si>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</si>
  <si>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</si>
  <si>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</si>
  <si>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</si>
  <si>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</si>
  <si>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</si>
  <si>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</si>
  <si>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</si>
  <si>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</si>
  <si>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</si>
  <si>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</si>
  <si>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</si>
  <si>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</si>
  <si>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</si>
  <si>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</si>
  <si>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</si>
  <si>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</si>
  <si>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</si>
  <si>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</si>
  <si>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</si>
  <si>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</si>
  <si>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</si>
  <si>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</si>
  <si>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</si>
  <si>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</si>
  <si>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</si>
  <si>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</si>
  <si>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</si>
  <si>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</si>
  <si>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</si>
  <si>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</si>
  <si>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</si>
  <si>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</si>
  <si>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</si>
  <si>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</si>
  <si>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</si>
  <si>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</si>
  <si>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</si>
  <si>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</si>
  <si>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</si>
  <si>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</si>
  <si>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</si>
  <si>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</si>
  <si>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</si>
  <si>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</si>
  <si>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</si>
  <si>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</si>
  <si>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</si>
  <si>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</si>
  <si>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</si>
  <si>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</si>
  <si>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</si>
  <si>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</si>
  <si>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</si>
  <si>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</si>
  <si>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</si>
  <si>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</si>
  <si>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</si>
  <si>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</si>
  <si>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</si>
  <si>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</si>
  <si>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</si>
  <si>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</si>
  <si>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</si>
  <si>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</si>
  <si>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</si>
  <si>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</si>
  <si>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</si>
  <si>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</si>
  <si>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</si>
  <si>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</si>
  <si>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</si>
  <si>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</si>
  <si>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</si>
  <si>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</si>
  <si>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</si>
  <si>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</si>
  <si>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</si>
  <si>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</si>
  <si>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</si>
  <si>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</si>
  <si>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</si>
  <si>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</si>
  <si>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</si>
  <si>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</si>
  <si>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</si>
  <si>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</si>
  <si>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</si>
  <si>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</si>
  <si>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</si>
  <si>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</si>
  <si>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</si>
  <si>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</si>
  <si>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</si>
  <si>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</si>
  <si>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</si>
  <si>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</si>
  <si>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</si>
  <si>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</si>
  <si>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</si>
  <si>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</si>
  <si>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</si>
  <si>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</si>
  <si>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</si>
  <si>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</si>
  <si>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</si>
  <si>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</si>
  <si>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</si>
  <si>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</si>
  <si>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</si>
  <si>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</si>
  <si>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</si>
  <si>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</si>
  <si>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</si>
  <si>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</si>
  <si>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</si>
  <si>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</si>
  <si>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</si>
  <si>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</si>
  <si>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</si>
  <si>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</si>
  <si>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</si>
  <si>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</si>
  <si>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</si>
  <si>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</si>
  <si>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</si>
  <si>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</si>
  <si>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</si>
  <si>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</si>
  <si>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</si>
  <si>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</si>
  <si>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</si>
  <si>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</si>
  <si>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</si>
  <si>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</si>
  <si>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</si>
  <si>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</si>
  <si>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</si>
  <si>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</si>
  <si>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</si>
  <si>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</si>
  <si>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</si>
  <si>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</si>
  <si>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</si>
  <si>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</si>
  <si>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</si>
  <si>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</si>
  <si>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</si>
  <si>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</si>
  <si>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</si>
  <si>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</si>
  <si>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</si>
  <si>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</si>
  <si>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</si>
  <si>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</si>
  <si>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</si>
  <si>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</si>
  <si>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</si>
  <si>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</si>
  <si>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</si>
  <si>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</si>
  <si>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</si>
  <si>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</si>
  <si>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</si>
  <si>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</si>
  <si>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</si>
  <si>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</si>
  <si>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</si>
  <si>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</si>
  <si>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</si>
  <si>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</si>
  <si>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</si>
  <si>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</si>
  <si>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</si>
  <si>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</si>
  <si>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</si>
  <si>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</si>
  <si>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</si>
  <si>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</si>
  <si>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</si>
  <si>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</si>
  <si>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</si>
  <si>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</si>
  <si>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</si>
  <si>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</si>
  <si>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</si>
  <si>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</si>
  <si>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</si>
  <si>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</si>
  <si>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</si>
  <si>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</si>
  <si>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</si>
  <si>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</si>
  <si>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</si>
  <si>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</si>
  <si>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</si>
  <si>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</si>
  <si>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</si>
  <si>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</si>
  <si>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</si>
  <si>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</si>
  <si>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</si>
  <si>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</si>
  <si>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</si>
  <si>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</si>
  <si>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</si>
  <si>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</si>
  <si>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</si>
  <si>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</si>
  <si>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</si>
  <si>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</si>
  <si>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</si>
  <si>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</si>
  <si>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</si>
  <si>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</si>
  <si>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</si>
  <si>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</si>
  <si>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</si>
  <si>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</si>
  <si>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</si>
  <si>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</si>
  <si>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</si>
  <si>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</si>
  <si>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</si>
  <si>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</si>
  <si>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</si>
  <si>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</si>
  <si>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</si>
  <si>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</si>
  <si>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</si>
  <si>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</si>
  <si>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</si>
  <si>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</si>
  <si>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</si>
  <si>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</si>
  <si>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</si>
  <si>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</si>
  <si>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</si>
  <si>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</si>
  <si>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</si>
  <si>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</si>
  <si>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</si>
  <si>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</si>
  <si>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</si>
  <si>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</si>
  <si>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</si>
  <si>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</si>
  <si>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</si>
  <si>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</si>
  <si>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</si>
  <si>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</si>
  <si>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</si>
  <si>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</si>
  <si>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</si>
  <si>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</si>
  <si>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</si>
  <si>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</si>
  <si>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</si>
  <si>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</si>
  <si>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</si>
  <si>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</si>
  <si>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</si>
  <si>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</si>
  <si>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</si>
  <si>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</si>
  <si>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</si>
  <si>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</si>
  <si>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</si>
  <si>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</si>
  <si>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</si>
  <si>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</si>
  <si>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</si>
  <si>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</si>
  <si>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</si>
  <si>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</si>
  <si>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</si>
  <si>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</si>
  <si>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</si>
  <si>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</si>
  <si>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</si>
  <si>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</si>
  <si>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</si>
  <si>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</si>
  <si>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</si>
  <si>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</si>
  <si>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</si>
  <si>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</si>
  <si>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</si>
  <si>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</si>
  <si>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</si>
  <si>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</si>
  <si>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</si>
  <si>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</si>
  <si>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</si>
  <si>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</si>
  <si>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</si>
  <si>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</si>
  <si>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</si>
  <si>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</si>
  <si>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</si>
  <si>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</si>
  <si>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</si>
  <si>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</si>
  <si>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</si>
  <si>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</si>
  <si>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</si>
  <si>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</si>
  <si>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</si>
  <si>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</si>
  <si>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</si>
  <si>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</si>
  <si>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</si>
  <si>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</si>
  <si>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</si>
  <si>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</si>
  <si>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</si>
  <si>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</si>
  <si>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</si>
  <si>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</si>
  <si>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</si>
  <si>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</si>
  <si>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</si>
  <si>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</si>
  <si>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</si>
  <si>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</si>
  <si>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</si>
  <si>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</si>
  <si>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</si>
  <si>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</si>
  <si>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</si>
  <si>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</si>
  <si>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</si>
  <si>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</si>
  <si>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</si>
  <si>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</si>
  <si>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</si>
  <si>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</si>
  <si>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</si>
  <si>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</si>
  <si>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</si>
  <si>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</si>
  <si>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</si>
  <si>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</si>
  <si>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</si>
  <si>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</si>
  <si>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</si>
  <si>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</si>
  <si>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</si>
  <si>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</si>
  <si>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</si>
  <si>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</si>
  <si>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</si>
  <si>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</si>
  <si>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</si>
  <si>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</si>
  <si>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</si>
  <si>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</si>
  <si>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</si>
  <si>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</si>
  <si>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</si>
  <si>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</si>
  <si>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</si>
  <si>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</si>
  <si>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</si>
  <si>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</si>
  <si>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</si>
  <si>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</si>
  <si>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</si>
  <si>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</si>
  <si>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</si>
  <si>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</si>
  <si>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</si>
  <si>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</si>
  <si>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</si>
  <si>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</si>
  <si>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</si>
  <si>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</si>
  <si>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</si>
  <si>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</si>
  <si>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</si>
  <si>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</si>
  <si>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</si>
  <si>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</si>
  <si>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</si>
  <si>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</si>
  <si>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</si>
  <si>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</si>
  <si>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</si>
  <si>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</si>
  <si>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</si>
  <si>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</si>
  <si>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</si>
  <si>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</si>
  <si>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</si>
  <si>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</si>
  <si>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</si>
  <si>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</si>
  <si>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</si>
  <si>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</si>
  <si>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</si>
  <si>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</si>
  <si>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</si>
  <si>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</si>
  <si>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</si>
  <si>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</si>
  <si>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</si>
  <si>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</si>
  <si>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</si>
  <si>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</si>
  <si>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</si>
  <si>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</si>
  <si>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</si>
  <si>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</si>
  <si>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</si>
  <si>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</si>
  <si>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</si>
  <si>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</si>
  <si>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</si>
  <si>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</si>
  <si>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</si>
  <si>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</si>
  <si>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</si>
  <si>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</si>
  <si>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</si>
  <si>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</si>
  <si>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</si>
  <si>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</si>
  <si>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</si>
  <si>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</si>
  <si>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</si>
  <si>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</si>
  <si>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</si>
  <si>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</si>
  <si>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</si>
  <si>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</si>
  <si>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</si>
  <si>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</si>
  <si>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</si>
  <si>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</si>
  <si>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</si>
  <si>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</si>
  <si>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</si>
  <si>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</si>
  <si>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</si>
  <si>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</si>
  <si>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</si>
  <si>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</si>
  <si>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</si>
  <si>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</si>
  <si>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</si>
  <si>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</si>
  <si>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</si>
  <si>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</si>
  <si>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</si>
  <si>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</si>
  <si>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</si>
  <si>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</si>
  <si>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</si>
  <si>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</si>
  <si>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</si>
  <si>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</si>
  <si>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</si>
  <si>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</si>
  <si>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</si>
  <si>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</si>
  <si>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</si>
  <si>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</si>
  <si>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</si>
  <si>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</si>
  <si>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</si>
  <si>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</si>
  <si>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</si>
  <si>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</si>
  <si>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</si>
  <si>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</si>
  <si>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</si>
  <si>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</si>
  <si>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</si>
  <si>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</si>
  <si>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</si>
  <si>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</si>
  <si>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</si>
  <si>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</si>
  <si>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</si>
  <si>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</si>
  <si>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</si>
  <si>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</si>
  <si>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</si>
  <si>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</si>
  <si>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</si>
  <si>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</si>
  <si>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</si>
  <si>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</si>
  <si>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</si>
  <si>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</si>
  <si>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</si>
  <si>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</si>
  <si>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</si>
  <si>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</si>
  <si>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</si>
  <si>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</si>
  <si>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</si>
  <si>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</si>
  <si>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</si>
  <si>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</si>
  <si>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</si>
  <si>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</si>
  <si>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</si>
  <si>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</si>
  <si>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</si>
  <si>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</si>
  <si>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</si>
  <si>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</si>
  <si>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</si>
  <si>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</si>
  <si>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</si>
  <si>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</si>
  <si>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</si>
  <si>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</si>
  <si>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</si>
  <si>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</si>
  <si>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</si>
  <si>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</si>
  <si>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</si>
  <si>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</si>
  <si>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</si>
  <si>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</si>
  <si>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</si>
  <si>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</si>
  <si>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</si>
  <si>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</si>
  <si>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</si>
  <si>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</si>
  <si>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</si>
  <si>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</si>
  <si>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</si>
  <si>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</si>
  <si>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</si>
  <si>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</si>
  <si>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</si>
  <si>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</si>
  <si>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</si>
  <si>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</si>
  <si>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</si>
  <si>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</si>
  <si>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</si>
  <si>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</si>
  <si>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</si>
  <si>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</si>
  <si>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</si>
  <si>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</si>
  <si>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</si>
  <si>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</si>
  <si>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</si>
  <si>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</si>
  <si>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</si>
  <si>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</si>
  <si>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</si>
  <si>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</si>
  <si>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</si>
  <si>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</si>
  <si>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</si>
  <si>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</si>
  <si>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</si>
  <si>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</si>
  <si>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</si>
  <si>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</si>
  <si>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</si>
  <si>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</si>
  <si>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</si>
  <si>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</si>
  <si>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</si>
  <si>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</si>
  <si>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</si>
  <si>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</si>
  <si>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</si>
  <si>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</si>
  <si>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</si>
  <si>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</si>
  <si>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</si>
  <si>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</si>
  <si>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Grand Total</t>
  </si>
  <si>
    <t>film &amp; video</t>
  </si>
  <si>
    <t>food</t>
  </si>
  <si>
    <t>journalism</t>
  </si>
  <si>
    <t>music</t>
  </si>
  <si>
    <t>publishing</t>
  </si>
  <si>
    <t>technology</t>
  </si>
  <si>
    <t>theater</t>
  </si>
  <si>
    <t>games</t>
  </si>
  <si>
    <t>photography</t>
  </si>
  <si>
    <t>Count of state</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</si>
  <si>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</si>
  <si>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</si>
  <si>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</si>
  <si>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</si>
  <si>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</si>
  <si>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</si>
  <si>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</si>
  <si>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</si>
  <si>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</si>
  <si>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</si>
  <si>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</si>
  <si>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</si>
  <si>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</si>
  <si>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</si>
  <si>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</si>
  <si>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</si>
  <si>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</si>
  <si>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</si>
  <si>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</si>
  <si>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</si>
  <si>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</si>
  <si>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</si>
  <si>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</si>
  <si>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</si>
  <si>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</si>
  <si>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</si>
  <si>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</si>
  <si>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</si>
  <si>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</si>
  <si>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</si>
  <si>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</si>
  <si>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</si>
  <si>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</si>
  <si>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</si>
  <si>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</si>
  <si>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</si>
  <si>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</si>
  <si>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</si>
  <si>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</si>
  <si>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</si>
  <si>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</si>
  <si>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</si>
  <si>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</si>
  <si>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</si>
  <si>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</si>
  <si>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</si>
  <si>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</si>
  <si>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</si>
  <si>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</si>
  <si>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</si>
  <si>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</si>
  <si>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</si>
  <si>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</si>
  <si>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</si>
  <si>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</si>
  <si>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</si>
  <si>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</si>
  <si>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</si>
  <si>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</si>
  <si>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</si>
  <si>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</si>
  <si>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</si>
  <si>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</si>
  <si>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</si>
  <si>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</si>
  <si>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</si>
  <si>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</si>
  <si>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</si>
  <si>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</si>
  <si>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</si>
  <si>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</si>
  <si>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</si>
  <si>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</si>
  <si>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</si>
  <si>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</si>
  <si>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</si>
  <si>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Years</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</si>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</sst>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4" fontId="0" fillId="0" borderId="0" xfId="0" applyNumberFormat="1" applyAlignment="1">
      <alignment horizontal="left"/>
    </xf>
    <xf numFmtId="0" fontId="3" fillId="0" borderId="0" xfId="0" applyFont="1"/>
    <xf numFmtId="9" fontId="0" fillId="0" borderId="0" xfId="0" applyNumberFormat="1"/>
  </cellXfs>
  <cellStyles count="2">
    <cellStyle name="Normal" xfId="0" builtinId="0"/>
    <cellStyle name="Percent" xfId="1" builtinId="5"/>
  </cellStyles>
  <dxfs count="8">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[01_KlugHW.xlsx]Category PIvot!PivotTable1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1CD-6A44-AA99-2D8CDF643C26}"/>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1CD-6A44-AA99-2D8CDF643C26}"/>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D1CD-6A44-AA99-2D8CDF643C26}"/>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1CD-6A44-AA99-2D8CDF643C26}"/>
            </c:ext>
          </c:extLst>
        </c:ser>
        <c:dLbls>
          <c:showLegendKey val="0"/>
          <c:showVal val="0"/>
          <c:showCatName val="0"/>
          <c:showSerName val="0"/>
          <c:showPercent val="0"/>
          <c:showBubbleSize val="0"/>
        </c:dLbls>
        <c:gapWidth val="219"/>
        <c:overlap val="100"/>
        <c:axId val="1934871423"/>
        <c:axId val="1935648399"/>
      </c:barChart>
      <c:catAx>
        <c:axId val="1934871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Cateogory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648399"/>
        <c:crosses val="autoZero"/>
        <c:auto val="1"/>
        <c:lblAlgn val="ctr"/>
        <c:lblOffset val="100"/>
        <c:noMultiLvlLbl val="0"/>
      </c:catAx>
      <c:valAx>
        <c:axId val="1935648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87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[01_KlugHW.xlsx]SubCategory 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6F6-EB46-970F-E3F8B5AD0572}"/>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6F6-EB46-970F-E3F8B5AD0572}"/>
            </c:ext>
          </c:extLst>
        </c:ser>
        <c:ser>
          <c:idx val="2"/>
          <c:order val="2"/>
          <c:tx>
            <c:strRef>
              <c:f>'SubCategory Pivot'!$D$4:$D$5</c:f>
              <c:strCache>
                <c:ptCount val="1"/>
                <c:pt idx="0">
                  <c:v>live</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6F6-EB46-970F-E3F8B5AD0572}"/>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6F6-EB46-970F-E3F8B5AD0572}"/>
            </c:ext>
          </c:extLst>
        </c:ser>
        <c:dLbls>
          <c:showLegendKey val="0"/>
          <c:showVal val="0"/>
          <c:showCatName val="0"/>
          <c:showSerName val="0"/>
          <c:showPercent val="0"/>
          <c:showBubbleSize val="0"/>
        </c:dLbls>
        <c:gapWidth val="219"/>
        <c:overlap val="100"/>
        <c:axId val="1965329983"/>
        <c:axId val="1965331663"/>
      </c:barChart>
      <c:catAx>
        <c:axId val="196532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31663"/>
        <c:crosses val="autoZero"/>
        <c:auto val="1"/>
        <c:lblAlgn val="ctr"/>
        <c:lblOffset val="100"/>
        <c:noMultiLvlLbl val="0"/>
      </c:catAx>
      <c:valAx>
        <c:axId val="196533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[01_KlugHW.xlsx]Years Pivot!PivotTable3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 Pivot'!$B$4:$B$5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8C4D-E941-BC24-D0A6A6B4EF57}"/>
            </c:ext>
          </c:extLst>
        </c:ser>
        <c:ser>
          <c:idx val="1"/>
          <c:order val="1"/>
          <c:tx>
            <c:strRef>
              <c:f>'Years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8C4D-E941-BC24-D0A6A6B4EF57}"/>
            </c:ext>
          </c:extLst>
        </c:ser>
        <c:ser>
          <c:idx val="2"/>
          <c:order val="2"/>
          <c:tx>
            <c:strRef>
              <c:f>'Years Pivot'!$D$4:$D$5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C4D-E941-BC24-D0A6A6B4EF57}"/>
            </c:ext>
          </c:extLst>
        </c:ser>
        <c:ser>
          <c:idx val="3"/>
          <c:order val="3"/>
          <c:tx>
            <c:strRef>
              <c:f>'Years Pivot'!$E$4:$E$5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712C-ED4D-AD1B-BC379504A835}"/>
            </c:ext>
          </c:extLst>
        </c:ser>
        <c:dLbls>
          <c:showLegendKey val="0"/>
          <c:showVal val="0"/>
          <c:showCatName val="0"/>
          <c:showSerName val="0"/>
          <c:showPercent val="0"/>
          <c:showBubbleSize val="0"/>
        </c:dLbls>
        <c:marker val="1"/>
        <c:smooth val="0"/>
        <c:axId val="1978762047"/>
        <c:axId val="1969794351"/>
      </c:lineChart>
      <c:catAx>
        <c:axId val="1978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794351"/>
        <c:crosses val="autoZero"/>
        <c:auto val="1"/>
        <c:lblAlgn val="ctr"/>
        <c:lblOffset val="100"/>
        <c:noMultiLvlLbl val="0"/>
      </c:catAx>
      <c:valAx>
        <c:axId val="196979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6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0.4757834757834758</c:v>
                </c:pt>
                <c:pt idx="4">
                  <c:v>0.46766169154228854</c:v>
                </c:pt>
                <c:pt idx="5">
                  <c:v>0.41891891891891891</c:v>
                </c:pt>
                <c:pt idx="6">
                  <c:v>0.40145985401459855</c:v>
                </c:pt>
                <c:pt idx="7">
                  <c:v>0.3902439024390244</c:v>
                </c:pt>
                <c:pt idx="8">
                  <c:v>0.47272727272727272</c:v>
                </c:pt>
                <c:pt idx="9">
                  <c:v>0.47619047619047616</c:v>
                </c:pt>
                <c:pt idx="10">
                  <c:v>0.2857142857142857</c:v>
                </c:pt>
                <c:pt idx="11">
                  <c:v>0.19369369369369369</c:v>
                </c:pt>
              </c:numCache>
            </c:numRef>
          </c:val>
          <c:smooth val="0"/>
          <c:extLst>
            <c:ext xmlns:c16="http://schemas.microsoft.com/office/drawing/2014/chart" uri="{C3380CC4-5D6E-409C-BE32-E72D297353CC}">
              <c16:uniqueId val="{00000000-E531-6542-972E-88EA118240A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0.41025641025641024</c:v>
                </c:pt>
                <c:pt idx="4">
                  <c:v>0.44776119402985076</c:v>
                </c:pt>
                <c:pt idx="5">
                  <c:v>0.48648648648648651</c:v>
                </c:pt>
                <c:pt idx="6">
                  <c:v>0.46715328467153283</c:v>
                </c:pt>
                <c:pt idx="7">
                  <c:v>0.45121951219512196</c:v>
                </c:pt>
                <c:pt idx="8">
                  <c:v>0.4</c:v>
                </c:pt>
                <c:pt idx="9">
                  <c:v>0.38095238095238093</c:v>
                </c:pt>
                <c:pt idx="10">
                  <c:v>0.52380952380952384</c:v>
                </c:pt>
                <c:pt idx="11">
                  <c:v>0.58108108108108103</c:v>
                </c:pt>
              </c:numCache>
            </c:numRef>
          </c:val>
          <c:smooth val="0"/>
          <c:extLst>
            <c:ext xmlns:c16="http://schemas.microsoft.com/office/drawing/2014/chart" uri="{C3380CC4-5D6E-409C-BE32-E72D297353CC}">
              <c16:uniqueId val="{00000001-E531-6542-972E-88EA118240A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0.11396011396011396</c:v>
                </c:pt>
                <c:pt idx="4">
                  <c:v>8.45771144278607E-2</c:v>
                </c:pt>
                <c:pt idx="5">
                  <c:v>9.45945945945946E-2</c:v>
                </c:pt>
                <c:pt idx="6">
                  <c:v>0.13138686131386862</c:v>
                </c:pt>
                <c:pt idx="7">
                  <c:v>0.15853658536585366</c:v>
                </c:pt>
                <c:pt idx="8">
                  <c:v>0.12727272727272726</c:v>
                </c:pt>
                <c:pt idx="9">
                  <c:v>0.14285714285714285</c:v>
                </c:pt>
                <c:pt idx="10">
                  <c:v>0.19047619047619047</c:v>
                </c:pt>
                <c:pt idx="11">
                  <c:v>0.22522522522522523</c:v>
                </c:pt>
              </c:numCache>
            </c:numRef>
          </c:val>
          <c:smooth val="0"/>
          <c:extLst>
            <c:ext xmlns:c16="http://schemas.microsoft.com/office/drawing/2014/chart" uri="{C3380CC4-5D6E-409C-BE32-E72D297353CC}">
              <c16:uniqueId val="{00000002-E531-6542-972E-88EA118240A5}"/>
            </c:ext>
          </c:extLst>
        </c:ser>
        <c:dLbls>
          <c:showLegendKey val="0"/>
          <c:showVal val="0"/>
          <c:showCatName val="0"/>
          <c:showSerName val="0"/>
          <c:showPercent val="0"/>
          <c:showBubbleSize val="0"/>
        </c:dLbls>
        <c:smooth val="0"/>
        <c:axId val="702017120"/>
        <c:axId val="760363936"/>
      </c:lineChart>
      <c:catAx>
        <c:axId val="702017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63936"/>
        <c:crosses val="autoZero"/>
        <c:auto val="1"/>
        <c:lblAlgn val="ctr"/>
        <c:lblOffset val="100"/>
        <c:noMultiLvlLbl val="0"/>
      </c:catAx>
      <c:valAx>
        <c:axId val="76036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01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203200</xdr:colOff>
      <xdr:row>3</xdr:row>
      <xdr:rowOff>38100</xdr:rowOff>
    </xdr:from>
    <xdr:to>
      <xdr:col>16</xdr:col>
      <xdr:colOff>25400</xdr:colOff>
      <xdr:row>31</xdr:row>
      <xdr:rowOff>25400</xdr:rowOff>
    </xdr:to>
    <xdr:graphicFrame macro="">
      <xdr:nvGraphicFramePr>
        <xdr:cNvPr id="3" name="Chart 2">
          <a:extLst>
            <a:ext uri="{FF2B5EF4-FFF2-40B4-BE49-F238E27FC236}">
              <a16:creationId xmlns:a16="http://schemas.microsoft.com/office/drawing/2014/main" id="{B64BA7E1-D04B-6A41-B202-8715E71A5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635000</xdr:colOff>
      <xdr:row>30</xdr:row>
      <xdr:rowOff>101600</xdr:rowOff>
    </xdr:from>
    <xdr:to>
      <xdr:col>12</xdr:col>
      <xdr:colOff>812800</xdr:colOff>
      <xdr:row>43</xdr:row>
      <xdr:rowOff>53969</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2A496E20-501C-754E-BE28-88961EB9FE4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293100" y="581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30</xdr:row>
      <xdr:rowOff>177800</xdr:rowOff>
    </xdr:from>
    <xdr:to>
      <xdr:col>10</xdr:col>
      <xdr:colOff>558800</xdr:colOff>
      <xdr:row>43</xdr:row>
      <xdr:rowOff>130169</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D64D1BFC-411F-E048-87E6-B47461A1A34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388100" y="589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31</xdr:row>
      <xdr:rowOff>12700</xdr:rowOff>
    </xdr:from>
    <xdr:to>
      <xdr:col>8</xdr:col>
      <xdr:colOff>368300</xdr:colOff>
      <xdr:row>43</xdr:row>
      <xdr:rowOff>155569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6E367A6-DFAB-084F-B493-E84CEE04EC7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46600" y="591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476250</xdr:colOff>
      <xdr:row>1</xdr:row>
      <xdr:rowOff>152400</xdr:rowOff>
    </xdr:from>
    <xdr:to>
      <xdr:col>19</xdr:col>
      <xdr:colOff>25400</xdr:colOff>
      <xdr:row>32</xdr:row>
      <xdr:rowOff>165100</xdr:rowOff>
    </xdr:to>
    <xdr:graphicFrame macro="">
      <xdr:nvGraphicFramePr>
        <xdr:cNvPr id="2" name="Chart 1">
          <a:extLst>
            <a:ext uri="{FF2B5EF4-FFF2-40B4-BE49-F238E27FC236}">
              <a16:creationId xmlns:a16="http://schemas.microsoft.com/office/drawing/2014/main" id="{8D70E6B4-B927-CF43-987E-F50AFDD8A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254000</xdr:colOff>
      <xdr:row>33</xdr:row>
      <xdr:rowOff>38100</xdr:rowOff>
    </xdr:from>
    <xdr:to>
      <xdr:col>9</xdr:col>
      <xdr:colOff>431800</xdr:colOff>
      <xdr:row>45</xdr:row>
      <xdr:rowOff>180969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CAD12711-7925-074D-9DB5-9AB885BAAE9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5473700" y="632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444500</xdr:colOff>
      <xdr:row>32</xdr:row>
      <xdr:rowOff>177800</xdr:rowOff>
    </xdr:from>
    <xdr:to>
      <xdr:col>11</xdr:col>
      <xdr:colOff>622300</xdr:colOff>
      <xdr:row>45</xdr:row>
      <xdr:rowOff>130169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1F2CDF02-4D07-3347-935C-35E40B69826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315200" y="6273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685800</xdr:colOff>
      <xdr:row>33</xdr:row>
      <xdr:rowOff>0</xdr:rowOff>
    </xdr:from>
    <xdr:to>
      <xdr:col>14</xdr:col>
      <xdr:colOff>38100</xdr:colOff>
      <xdr:row>45</xdr:row>
      <xdr:rowOff>142869</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F379A754-719F-7A45-94E7-F9356ACAEAA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207500" y="6286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88900</xdr:colOff>
      <xdr:row>33</xdr:row>
      <xdr:rowOff>38100</xdr:rowOff>
    </xdr:from>
    <xdr:to>
      <xdr:col>16</xdr:col>
      <xdr:colOff>266700</xdr:colOff>
      <xdr:row>45</xdr:row>
      <xdr:rowOff>180969</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C63CF55B-EB37-174D-B462-4E311799D15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087100" y="632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139700</xdr:colOff>
      <xdr:row>2</xdr:row>
      <xdr:rowOff>63500</xdr:rowOff>
    </xdr:from>
    <xdr:to>
      <xdr:col>17</xdr:col>
      <xdr:colOff>381000</xdr:colOff>
      <xdr:row>24</xdr:row>
      <xdr:rowOff>114300</xdr:rowOff>
    </xdr:to>
    <xdr:graphicFrame macro="">
      <xdr:nvGraphicFramePr>
        <xdr:cNvPr id="2" name="Chart 1">
          <a:extLst>
            <a:ext uri="{FF2B5EF4-FFF2-40B4-BE49-F238E27FC236}">
              <a16:creationId xmlns:a16="http://schemas.microsoft.com/office/drawing/2014/main" id="{9800C766-ED1D-8141-8438-29020DDBF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139700</xdr:colOff>
      <xdr:row>24</xdr:row>
      <xdr:rowOff>127000</xdr:rowOff>
    </xdr:from>
    <xdr:to>
      <xdr:col>8</xdr:col>
      <xdr:colOff>317500</xdr:colOff>
      <xdr:row>37</xdr:row>
      <xdr:rowOff>79369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A2FE8EA3-8E3A-DC4A-A742-DF4BF7847BB8}"/>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4356100" y="469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355600</xdr:colOff>
      <xdr:row>24</xdr:row>
      <xdr:rowOff>101600</xdr:rowOff>
    </xdr:from>
    <xdr:to>
      <xdr:col>10</xdr:col>
      <xdr:colOff>533400</xdr:colOff>
      <xdr:row>37</xdr:row>
      <xdr:rowOff>53969</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8EB69B9E-C658-2C43-9252-AA65ABB58CB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223000" y="4673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533400</xdr:colOff>
      <xdr:row>24</xdr:row>
      <xdr:rowOff>76200</xdr:rowOff>
    </xdr:from>
    <xdr:to>
      <xdr:col>12</xdr:col>
      <xdr:colOff>711200</xdr:colOff>
      <xdr:row>37</xdr:row>
      <xdr:rowOff>28569</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F4A83D8D-3AF4-024B-AAA1-72524A8F687F}"/>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8051800" y="464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762000</xdr:colOff>
      <xdr:row>24</xdr:row>
      <xdr:rowOff>114300</xdr:rowOff>
    </xdr:from>
    <xdr:to>
      <xdr:col>15</xdr:col>
      <xdr:colOff>114300</xdr:colOff>
      <xdr:row>37</xdr:row>
      <xdr:rowOff>66669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7DD057F0-1272-E342-97A3-29FB4A81757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931400" y="4686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1422400</xdr:colOff>
      <xdr:row>15</xdr:row>
      <xdr:rowOff>114300</xdr:rowOff>
    </xdr:from>
    <xdr:to>
      <xdr:col>5</xdr:col>
      <xdr:colOff>984250</xdr:colOff>
      <xdr:row>39</xdr:row>
      <xdr:rowOff>76200</xdr:rowOff>
    </xdr:to>
    <xdr:graphicFrame macro="">
      <xdr:nvGraphicFramePr>
        <xdr:cNvPr id="2" name="Chart 1">
          <a:extLst>
            <a:ext uri="{FF2B5EF4-FFF2-40B4-BE49-F238E27FC236}">
              <a16:creationId xmlns:a16="http://schemas.microsoft.com/office/drawing/2014/main" id="{EE7C2DE4-F15D-E849-AA6D-15B552F6C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Klug" refreshedDate="43627.879033796293" createdVersion="6" refreshedVersion="6" minRefreshableVersion="3" recordCount="4114" xr:uid="{2475C590-E810-534C-B849-F944EC1E0E75}">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645471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Klug" refreshedDate="43627.914937499998" createdVersion="6" refreshedVersion="6" minRefreshableVersion="3" recordCount="4114" xr:uid="{143768FB-650F-7345-89DC-EAAEF68810C9}">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50587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9A2256-5955-C24B-ABF3-50F8BD01CCF2}" name="PivotTable1" cacheId="0" applyNumberFormats="0" applyBorderFormats="0" applyFontFormats="0" applyPatternFormats="0" applyAlignmentFormats="0" applyWidthHeightFormats="1" dataCaption="Values" updatedVersion="6" minRefreshableVersion="3" printDrill="1" useAutoFormatting="1" fieldPrintTitles="1" itemPrintTitles="1" createdVersion="6" indent="0" compact="0" compactData="0" gridDropZones="1" chartFormat="2">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739C5E-1379-E54D-B491-E3797C2D34B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67A3A5-95E9-3C4E-8845-3A08F8EC0C0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DCD6B50-E382-2E49-9DA8-08F511CFE2B2}" sourceName="state">
  <pivotTables>
    <pivotTable tabId="2" name="PivotTable1"/>
  </pivotTables>
  <data>
    <tabular pivotCacheId="1064547157">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E15DB82-48E7-794A-94C1-6C6D84A03A2F}" sourceName="country">
  <pivotTables>
    <pivotTable tabId="2" name="PivotTable1"/>
  </pivotTables>
  <data>
    <tabular pivotCacheId="106454715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34EE8D-FD16-034A-902F-98ED98B98169}" sourceName="Category">
  <pivotTables>
    <pivotTable tabId="2" name="PivotTable1"/>
  </pivotTables>
  <data>
    <tabular pivotCacheId="1064547157">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3ABE19B-FE5C-9A49-AB2A-E8555E5FD1D8}" sourceName="state">
  <pivotTables>
    <pivotTable tabId="3" name="PivotTable2"/>
  </pivotTables>
  <data>
    <tabular pivotCacheId="1064547157">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5E8C9B3-EB80-6F48-9AC1-00E94CC49EC0}" sourceName="country">
  <pivotTables>
    <pivotTable tabId="3" name="PivotTable2"/>
  </pivotTables>
  <data>
    <tabular pivotCacheId="1064547157">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7CE9D51-86A9-FC4A-A86E-A1BB306D1BEA}" sourceName="Category">
  <pivotTables>
    <pivotTable tabId="3" name="PivotTable2"/>
  </pivotTables>
  <data>
    <tabular pivotCacheId="1064547157">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BE8A307-9CCD-B548-8474-36BC5D44879C}" sourceName="Sub-Category">
  <pivotTables>
    <pivotTable tabId="3" name="PivotTable2"/>
  </pivotTables>
  <data>
    <tabular pivotCacheId="1064547157">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9BE63BEA-A5BC-9341-A461-B56A40200456}" sourceName="state">
  <pivotTables>
    <pivotTable tabId="4" name="PivotTable3"/>
  </pivotTables>
  <data>
    <tabular pivotCacheId="250587107">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7AF7958-2FD3-6C45-AF8A-FFBA9DDE7341}" sourceName="Category">
  <pivotTables>
    <pivotTable tabId="4" name="PivotTable3"/>
  </pivotTables>
  <data>
    <tabular pivotCacheId="250587107">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E797CFF2-D8D9-2443-BC65-4FF21FB7F540}" sourceName="Date Created Conversion">
  <pivotTables>
    <pivotTable tabId="4" name="PivotTable3"/>
  </pivotTables>
  <data>
    <tabular pivotCacheId="250587107">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B7FD553-2775-F743-8DB6-1C4D9A144A54}" sourceName="Years">
  <pivotTables>
    <pivotTable tabId="4" name="PivotTable3"/>
  </pivotTables>
  <data>
    <tabular pivotCacheId="25058710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E68F7CE-F092-3B4D-BD82-CD9AC72A407F}" cache="Slicer_state" caption="state" rowHeight="230716"/>
  <slicer name="country" xr10:uid="{455F0224-F900-F040-828B-8A439BC8845B}" cache="Slicer_country" caption="country" rowHeight="230716"/>
  <slicer name="Category" xr10:uid="{C2AEAF02-39D5-5D48-AA5F-999608A9F513}"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A266018F-8CCC-9643-B879-375CC3C8A729}" cache="Slicer_state1" caption="state" rowHeight="230716"/>
  <slicer name="country 1" xr10:uid="{39B61DD1-5B6A-6146-80A5-11F7F0F18359}" cache="Slicer_country1" caption="country" rowHeight="230716"/>
  <slicer name="Category 1" xr10:uid="{6C0E7CFF-60B7-F046-BABB-CFA7249F4810}" cache="Slicer_Category1" caption="Category" rowHeight="230716"/>
  <slicer name="Sub-Category" xr10:uid="{251C39D4-7EE4-2A41-92BF-942B07D59592}"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1C6D611-A098-1D4D-BC78-730EC69A6AB0}" cache="Slicer_state2" caption="state" rowHeight="230716"/>
  <slicer name="Category 2" xr10:uid="{F71C75E2-7D78-894A-ADDA-367B38A822BD}" cache="Slicer_Category2" caption="Category" rowHeight="230716"/>
  <slicer name="Date Created Conversion" xr10:uid="{B139994E-5E7D-3C4A-95BB-AE60AF858023}" cache="Slicer_Date_Created_Conversion" caption="Date Created Conversion" rowHeight="230716"/>
  <slicer name="Years" xr10:uid="{CC50BB4C-779C-2E4A-906E-8F2625F573B9}"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E1" zoomScale="55" zoomScaleNormal="55" workbookViewId="0">
      <selection activeCell="J8" sqref="J8"/>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19.1640625" customWidth="1"/>
    <col min="17" max="17" width="24" customWidth="1"/>
    <col min="18" max="18" width="24.6640625" customWidth="1"/>
    <col min="19" max="19" width="28.5" customWidth="1"/>
    <col min="20" max="20" width="25.1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f>E2 / L2</f>
        <v>63.917582417582416</v>
      </c>
      <c r="Q2" t="str">
        <f>LEFT(N2,FIND("/",N2,1)-1)</f>
        <v>film &amp; video</v>
      </c>
      <c r="R2" t="str">
        <f>RIGHT(N2,LEN(N2)-FIND("/",N2,1))</f>
        <v>television</v>
      </c>
      <c r="S2" s="9">
        <f>(J2/86400)+25569+(-5/24)</f>
        <v>42176.798738425925</v>
      </c>
      <c r="T2" s="9">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f t="shared" ref="P3:P66" si="1">E3 / L3</f>
        <v>185.48101265822785</v>
      </c>
      <c r="Q3" t="str">
        <f t="shared" ref="Q3:Q66" si="2">LEFT(N3,FIND("/",N3,1)-1)</f>
        <v>film &amp; video</v>
      </c>
      <c r="R3" t="str">
        <f t="shared" ref="R3:R66" si="3">RIGHT(N3,LEN(N3)-FIND("/",N3,1))</f>
        <v>television</v>
      </c>
      <c r="S3" s="9">
        <f t="shared" ref="S3:S66" si="4">(J3/86400)+25569+(-5/24)</f>
        <v>42766.392164351848</v>
      </c>
      <c r="T3" s="9">
        <f t="shared" ref="T3:T66" si="5">(I3/86400)+25569+(-5/24)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9">
        <f t="shared" si="4"/>
        <v>42405.494016203702</v>
      </c>
      <c r="T4" s="9">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9">
        <f t="shared" si="4"/>
        <v>41828.306793981479</v>
      </c>
      <c r="T5" s="9">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9">
        <f t="shared" si="4"/>
        <v>42327.625914351847</v>
      </c>
      <c r="T6" s="9">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f t="shared" si="1"/>
        <v>93.40425531914893</v>
      </c>
      <c r="Q7" t="str">
        <f t="shared" si="2"/>
        <v>film &amp; video</v>
      </c>
      <c r="R7" t="str">
        <f t="shared" si="3"/>
        <v>television</v>
      </c>
      <c r="S7" s="9">
        <f t="shared" si="4"/>
        <v>42563.724618055552</v>
      </c>
      <c r="T7" s="9">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9">
        <f t="shared" si="4"/>
        <v>41793.864004629628</v>
      </c>
      <c r="T8" s="9">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9">
        <f t="shared" si="4"/>
        <v>42515.838738425919</v>
      </c>
      <c r="T9" s="9">
        <f t="shared" si="5"/>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9">
        <f t="shared" si="4"/>
        <v>42468.736249999994</v>
      </c>
      <c r="T10" s="9">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f t="shared" si="1"/>
        <v>31.499500000000001</v>
      </c>
      <c r="Q11" t="str">
        <f t="shared" si="2"/>
        <v>film &amp; video</v>
      </c>
      <c r="R11" t="str">
        <f t="shared" si="3"/>
        <v>television</v>
      </c>
      <c r="S11" s="9">
        <f t="shared" si="4"/>
        <v>42446.895185185182</v>
      </c>
      <c r="T11" s="9">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9">
        <f t="shared" si="4"/>
        <v>41779.859710648147</v>
      </c>
      <c r="T12" s="9">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f t="shared" si="1"/>
        <v>80.333333333333329</v>
      </c>
      <c r="Q13" t="str">
        <f t="shared" si="2"/>
        <v>film &amp; video</v>
      </c>
      <c r="R13" t="str">
        <f t="shared" si="3"/>
        <v>television</v>
      </c>
      <c r="S13" s="9">
        <f t="shared" si="4"/>
        <v>42572.570162037031</v>
      </c>
      <c r="T13" s="9">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f t="shared" si="1"/>
        <v>59.961305925030231</v>
      </c>
      <c r="Q14" t="str">
        <f t="shared" si="2"/>
        <v>film &amp; video</v>
      </c>
      <c r="R14" t="str">
        <f t="shared" si="3"/>
        <v>television</v>
      </c>
      <c r="S14" s="9">
        <f t="shared" si="4"/>
        <v>41791.504918981482</v>
      </c>
      <c r="T14" s="9">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9">
        <f t="shared" si="4"/>
        <v>42508.468854166662</v>
      </c>
      <c r="T15" s="9">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9">
        <f t="shared" si="4"/>
        <v>41807.818148148144</v>
      </c>
      <c r="T16" s="9">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9">
        <f t="shared" si="4"/>
        <v>42256.183541666665</v>
      </c>
      <c r="T17" s="9">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9">
        <f t="shared" si="4"/>
        <v>41760.588090277779</v>
      </c>
      <c r="T18" s="9">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9">
        <f t="shared" si="4"/>
        <v>41917.523402777777</v>
      </c>
      <c r="T19" s="9">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f t="shared" si="1"/>
        <v>93.264122807017543</v>
      </c>
      <c r="Q20" t="str">
        <f t="shared" si="2"/>
        <v>film &amp; video</v>
      </c>
      <c r="R20" t="str">
        <f t="shared" si="3"/>
        <v>television</v>
      </c>
      <c r="S20" s="9">
        <f t="shared" si="4"/>
        <v>41869.333981481475</v>
      </c>
      <c r="T20" s="9">
        <f t="shared" si="5"/>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f t="shared" si="1"/>
        <v>56.136363636363633</v>
      </c>
      <c r="Q21" t="str">
        <f t="shared" si="2"/>
        <v>film &amp; video</v>
      </c>
      <c r="R21" t="str">
        <f t="shared" si="3"/>
        <v>television</v>
      </c>
      <c r="S21" s="9">
        <f t="shared" si="4"/>
        <v>42175.608032407406</v>
      </c>
      <c r="T21" s="9">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9">
        <f t="shared" si="4"/>
        <v>42200.549907407403</v>
      </c>
      <c r="T22" s="9">
        <f t="shared" si="5"/>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9">
        <f t="shared" si="4"/>
        <v>41878.418854166666</v>
      </c>
      <c r="T23" s="9">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9">
        <f t="shared" si="4"/>
        <v>41989.703009259254</v>
      </c>
      <c r="T24" s="9">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f t="shared" si="1"/>
        <v>103.04347826086956</v>
      </c>
      <c r="Q25" t="str">
        <f t="shared" si="2"/>
        <v>film &amp; video</v>
      </c>
      <c r="R25" t="str">
        <f t="shared" si="3"/>
        <v>television</v>
      </c>
      <c r="S25" s="9">
        <f t="shared" si="4"/>
        <v>42097.570613425924</v>
      </c>
      <c r="T25" s="9">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9">
        <f t="shared" si="4"/>
        <v>42229.611840277772</v>
      </c>
      <c r="T26" s="9">
        <f t="shared" si="5"/>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f t="shared" si="1"/>
        <v>57.142857142857146</v>
      </c>
      <c r="Q27" t="str">
        <f t="shared" si="2"/>
        <v>film &amp; video</v>
      </c>
      <c r="R27" t="str">
        <f t="shared" si="3"/>
        <v>television</v>
      </c>
      <c r="S27" s="9">
        <f t="shared" si="4"/>
        <v>42317.816678240742</v>
      </c>
      <c r="T27" s="9">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f t="shared" si="1"/>
        <v>102.10526315789474</v>
      </c>
      <c r="Q28" t="str">
        <f t="shared" si="2"/>
        <v>film &amp; video</v>
      </c>
      <c r="R28" t="str">
        <f t="shared" si="3"/>
        <v>television</v>
      </c>
      <c r="S28" s="9">
        <f t="shared" si="4"/>
        <v>41828.307222222218</v>
      </c>
      <c r="T28" s="9">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9">
        <f t="shared" si="4"/>
        <v>41928.956400462957</v>
      </c>
      <c r="T29" s="9">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9">
        <f t="shared" si="4"/>
        <v>42324.755601851844</v>
      </c>
      <c r="T30" s="9">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9">
        <f t="shared" si="4"/>
        <v>41812.464907407404</v>
      </c>
      <c r="T31" s="9">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9">
        <f t="shared" si="4"/>
        <v>41842.084664351853</v>
      </c>
      <c r="T32" s="9">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tr">
        <f t="shared" si="2"/>
        <v>film &amp; video</v>
      </c>
      <c r="R33" t="str">
        <f t="shared" si="3"/>
        <v>television</v>
      </c>
      <c r="S33" s="9">
        <f t="shared" si="4"/>
        <v>42376.583726851844</v>
      </c>
      <c r="T33" s="9">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9">
        <f t="shared" si="4"/>
        <v>42461.419178240736</v>
      </c>
      <c r="T34" s="9">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f t="shared" si="1"/>
        <v>83.75</v>
      </c>
      <c r="Q35" t="str">
        <f t="shared" si="2"/>
        <v>film &amp; video</v>
      </c>
      <c r="R35" t="str">
        <f t="shared" si="3"/>
        <v>television</v>
      </c>
      <c r="S35" s="9">
        <f t="shared" si="4"/>
        <v>42286.452557870369</v>
      </c>
      <c r="T35" s="9">
        <f t="shared" si="5"/>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9">
        <f t="shared" si="4"/>
        <v>41841.113437499997</v>
      </c>
      <c r="T36" s="9">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9">
        <f t="shared" si="4"/>
        <v>42098.083495370367</v>
      </c>
      <c r="T37" s="9">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9">
        <f t="shared" si="4"/>
        <v>42068.098668981482</v>
      </c>
      <c r="T38" s="9">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9">
        <f t="shared" si="4"/>
        <v>42032.484710648147</v>
      </c>
      <c r="T39" s="9">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9">
        <f t="shared" si="4"/>
        <v>41374.84888888889</v>
      </c>
      <c r="T40" s="9">
        <f t="shared" si="5"/>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f t="shared" si="1"/>
        <v>150.89861751152074</v>
      </c>
      <c r="Q41" t="str">
        <f t="shared" si="2"/>
        <v>film &amp; video</v>
      </c>
      <c r="R41" t="str">
        <f t="shared" si="3"/>
        <v>television</v>
      </c>
      <c r="S41" s="9">
        <f t="shared" si="4"/>
        <v>41753.838749999995</v>
      </c>
      <c r="T41" s="9">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9">
        <f t="shared" si="4"/>
        <v>41789.005648148144</v>
      </c>
      <c r="T42" s="9">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105.26315789473684</v>
      </c>
      <c r="Q43" t="str">
        <f t="shared" si="2"/>
        <v>film &amp; video</v>
      </c>
      <c r="R43" t="str">
        <f t="shared" si="3"/>
        <v>television</v>
      </c>
      <c r="S43" s="9">
        <f t="shared" si="4"/>
        <v>41887.360578703701</v>
      </c>
      <c r="T43" s="9">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9">
        <f t="shared" si="4"/>
        <v>41971.430856481478</v>
      </c>
      <c r="T44" s="9">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f t="shared" si="1"/>
        <v>117.36121673003802</v>
      </c>
      <c r="Q45" t="str">
        <f t="shared" si="2"/>
        <v>film &amp; video</v>
      </c>
      <c r="R45" t="str">
        <f t="shared" si="3"/>
        <v>television</v>
      </c>
      <c r="S45" s="9">
        <f t="shared" si="4"/>
        <v>41802.582013888888</v>
      </c>
      <c r="T45" s="9">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133.33333333333334</v>
      </c>
      <c r="Q46" t="str">
        <f t="shared" si="2"/>
        <v>film &amp; video</v>
      </c>
      <c r="R46" t="str">
        <f t="shared" si="3"/>
        <v>television</v>
      </c>
      <c r="S46" s="9">
        <f t="shared" si="4"/>
        <v>41873.890474537031</v>
      </c>
      <c r="T46" s="9">
        <f t="shared" si="5"/>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98.360655737704917</v>
      </c>
      <c r="Q47" t="str">
        <f t="shared" si="2"/>
        <v>film &amp; video</v>
      </c>
      <c r="R47" t="str">
        <f t="shared" si="3"/>
        <v>television</v>
      </c>
      <c r="S47" s="9">
        <f t="shared" si="4"/>
        <v>42457.415590277778</v>
      </c>
      <c r="T47" s="9">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9">
        <f t="shared" si="4"/>
        <v>42323.756643518514</v>
      </c>
      <c r="T48" s="9">
        <f t="shared" si="5"/>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f t="shared" si="1"/>
        <v>76.865000000000009</v>
      </c>
      <c r="Q49" t="str">
        <f t="shared" si="2"/>
        <v>film &amp; video</v>
      </c>
      <c r="R49" t="str">
        <f t="shared" si="3"/>
        <v>television</v>
      </c>
      <c r="S49" s="9">
        <f t="shared" si="4"/>
        <v>41932.611192129625</v>
      </c>
      <c r="T49" s="9">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9">
        <f t="shared" si="4"/>
        <v>42033.308564814812</v>
      </c>
      <c r="T50" s="9">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137.93103448275863</v>
      </c>
      <c r="Q51" t="str">
        <f t="shared" si="2"/>
        <v>film &amp; video</v>
      </c>
      <c r="R51" t="str">
        <f t="shared" si="3"/>
        <v>television</v>
      </c>
      <c r="S51" s="9">
        <f t="shared" si="4"/>
        <v>42270.968113425923</v>
      </c>
      <c r="T51" s="9">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27.272727272727273</v>
      </c>
      <c r="Q52" t="str">
        <f t="shared" si="2"/>
        <v>film &amp; video</v>
      </c>
      <c r="R52" t="str">
        <f t="shared" si="3"/>
        <v>television</v>
      </c>
      <c r="S52" s="9">
        <f t="shared" si="4"/>
        <v>41995.544652777775</v>
      </c>
      <c r="T52" s="9">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f t="shared" si="1"/>
        <v>118.33613445378151</v>
      </c>
      <c r="Q53" t="str">
        <f t="shared" si="2"/>
        <v>film &amp; video</v>
      </c>
      <c r="R53" t="str">
        <f t="shared" si="3"/>
        <v>television</v>
      </c>
      <c r="S53" s="9">
        <f t="shared" si="4"/>
        <v>42196.72033564814</v>
      </c>
      <c r="T53" s="9">
        <f t="shared" si="5"/>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f t="shared" si="1"/>
        <v>223.48076923076923</v>
      </c>
      <c r="Q54" t="str">
        <f t="shared" si="2"/>
        <v>film &amp; video</v>
      </c>
      <c r="R54" t="str">
        <f t="shared" si="3"/>
        <v>television</v>
      </c>
      <c r="S54" s="9">
        <f t="shared" si="4"/>
        <v>41807.493587962963</v>
      </c>
      <c r="T54" s="9">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9">
        <f t="shared" si="4"/>
        <v>41719.340798611105</v>
      </c>
      <c r="T55" s="9">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9">
        <f t="shared" si="4"/>
        <v>42333.504872685182</v>
      </c>
      <c r="T56" s="9">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f t="shared" si="1"/>
        <v>128.95348837209303</v>
      </c>
      <c r="Q57" t="str">
        <f t="shared" si="2"/>
        <v>film &amp; video</v>
      </c>
      <c r="R57" t="str">
        <f t="shared" si="3"/>
        <v>television</v>
      </c>
      <c r="S57" s="9">
        <f t="shared" si="4"/>
        <v>42496.760601851849</v>
      </c>
      <c r="T57" s="9">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9">
        <f t="shared" si="4"/>
        <v>42149.340555555558</v>
      </c>
      <c r="T58" s="9">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9">
        <f t="shared" si="4"/>
        <v>42089.624560185184</v>
      </c>
      <c r="T59" s="9">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f t="shared" si="1"/>
        <v>137.21333333333334</v>
      </c>
      <c r="Q60" t="str">
        <f t="shared" si="2"/>
        <v>film &amp; video</v>
      </c>
      <c r="R60" t="str">
        <f t="shared" si="3"/>
        <v>television</v>
      </c>
      <c r="S60" s="9">
        <f t="shared" si="4"/>
        <v>41932.536712962959</v>
      </c>
      <c r="T60" s="9">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9">
        <f t="shared" si="4"/>
        <v>42230.027499999997</v>
      </c>
      <c r="T61" s="9">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9">
        <f t="shared" si="4"/>
        <v>41701.693483796298</v>
      </c>
      <c r="T62" s="9">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9">
        <f t="shared" si="4"/>
        <v>41409.605983796289</v>
      </c>
      <c r="T63" s="9">
        <f t="shared" si="5"/>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9">
        <f t="shared" si="4"/>
        <v>41311.591180555552</v>
      </c>
      <c r="T64" s="9">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9">
        <f t="shared" si="4"/>
        <v>41612.703854166662</v>
      </c>
      <c r="T65" s="9">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9">
        <f t="shared" si="4"/>
        <v>41432.809965277775</v>
      </c>
      <c r="T66" s="9">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f t="shared" ref="P67:P130" si="7">E67 / L67</f>
        <v>132.05263157894737</v>
      </c>
      <c r="Q67" t="str">
        <f t="shared" ref="Q67:Q130" si="8">LEFT(N67,FIND("/",N67,1)-1)</f>
        <v>film &amp; video</v>
      </c>
      <c r="R67" t="str">
        <f t="shared" ref="R67:R130" si="9">RIGHT(N67,LEN(N67)-FIND("/",N67,1))</f>
        <v>shorts</v>
      </c>
      <c r="S67" s="9">
        <f t="shared" ref="S67:S130" si="10">(J67/86400)+25569+(-5/24)</f>
        <v>41835.612893518519</v>
      </c>
      <c r="T67" s="9">
        <f t="shared" ref="T67:T130" si="11">(I67/86400)+25569+(-5/24)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f t="shared" si="7"/>
        <v>91.230769230769226</v>
      </c>
      <c r="Q68" t="str">
        <f t="shared" si="8"/>
        <v>film &amp; video</v>
      </c>
      <c r="R68" t="str">
        <f t="shared" si="9"/>
        <v>shorts</v>
      </c>
      <c r="S68" s="9">
        <f t="shared" si="10"/>
        <v>42539.641435185178</v>
      </c>
      <c r="T68" s="9">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9">
        <f t="shared" si="10"/>
        <v>41075.375046296293</v>
      </c>
      <c r="T69" s="9">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9">
        <f t="shared" si="10"/>
        <v>41663.36100694444</v>
      </c>
      <c r="T70" s="9">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9">
        <f t="shared" si="10"/>
        <v>40785.979456018518</v>
      </c>
      <c r="T71" s="9">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9">
        <f t="shared" si="10"/>
        <v>40730.688020833331</v>
      </c>
      <c r="T72" s="9">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9">
        <f t="shared" si="10"/>
        <v>40997.063159722216</v>
      </c>
      <c r="T73" s="9">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f t="shared" si="7"/>
        <v>58.170731707317074</v>
      </c>
      <c r="Q74" t="str">
        <f t="shared" si="8"/>
        <v>film &amp; video</v>
      </c>
      <c r="R74" t="str">
        <f t="shared" si="9"/>
        <v>shorts</v>
      </c>
      <c r="S74" s="9">
        <f t="shared" si="10"/>
        <v>41207.801863425928</v>
      </c>
      <c r="T74" s="9">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t="str">
        <f t="shared" si="8"/>
        <v>film &amp; video</v>
      </c>
      <c r="R75" t="str">
        <f t="shared" si="9"/>
        <v>shorts</v>
      </c>
      <c r="S75" s="9">
        <f t="shared" si="10"/>
        <v>40587.548425925925</v>
      </c>
      <c r="T75" s="9">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9">
        <f t="shared" si="10"/>
        <v>42360.278877314813</v>
      </c>
      <c r="T76" s="9">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f t="shared" si="7"/>
        <v>85.957446808510639</v>
      </c>
      <c r="Q77" t="str">
        <f t="shared" si="8"/>
        <v>film &amp; video</v>
      </c>
      <c r="R77" t="str">
        <f t="shared" si="9"/>
        <v>shorts</v>
      </c>
      <c r="S77" s="9">
        <f t="shared" si="10"/>
        <v>41357.000833333332</v>
      </c>
      <c r="T77" s="9">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9">
        <f t="shared" si="10"/>
        <v>40844.483310185184</v>
      </c>
      <c r="T78" s="9">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f t="shared" si="7"/>
        <v>60.384615384615387</v>
      </c>
      <c r="Q79" t="str">
        <f t="shared" si="8"/>
        <v>film &amp; video</v>
      </c>
      <c r="R79" t="str">
        <f t="shared" si="9"/>
        <v>shorts</v>
      </c>
      <c r="S79" s="9">
        <f t="shared" si="10"/>
        <v>40996.936539351846</v>
      </c>
      <c r="T79" s="9">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9">
        <f t="shared" si="10"/>
        <v>42604.522233796299</v>
      </c>
      <c r="T80" s="9">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9">
        <f t="shared" si="10"/>
        <v>41724.568206018514</v>
      </c>
      <c r="T81" s="9">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9">
        <f t="shared" si="10"/>
        <v>41582.875648148147</v>
      </c>
      <c r="T82" s="9">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9">
        <f t="shared" si="10"/>
        <v>41099.950543981475</v>
      </c>
      <c r="T83" s="9">
        <f t="shared" si="11"/>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9">
        <f t="shared" si="10"/>
        <v>40795.611817129626</v>
      </c>
      <c r="T84" s="9">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9">
        <f t="shared" si="10"/>
        <v>42042.407280092586</v>
      </c>
      <c r="T85" s="9">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71.428571428571431</v>
      </c>
      <c r="Q86" t="str">
        <f t="shared" si="8"/>
        <v>film &amp; video</v>
      </c>
      <c r="R86" t="str">
        <f t="shared" si="9"/>
        <v>shorts</v>
      </c>
      <c r="S86" s="9">
        <f t="shared" si="10"/>
        <v>40648.54960648148</v>
      </c>
      <c r="T86" s="9">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9">
        <f t="shared" si="10"/>
        <v>40778.917094907403</v>
      </c>
      <c r="T87" s="9">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9">
        <f t="shared" si="10"/>
        <v>42291.347743055558</v>
      </c>
      <c r="T88" s="9">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f t="shared" si="7"/>
        <v>104.6</v>
      </c>
      <c r="Q89" t="str">
        <f t="shared" si="8"/>
        <v>film &amp; video</v>
      </c>
      <c r="R89" t="str">
        <f t="shared" si="9"/>
        <v>shorts</v>
      </c>
      <c r="S89" s="9">
        <f t="shared" si="10"/>
        <v>40322.331053240741</v>
      </c>
      <c r="T89" s="9">
        <f t="shared" si="11"/>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9">
        <f t="shared" si="10"/>
        <v>41786.450590277775</v>
      </c>
      <c r="T90" s="9">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f t="shared" si="7"/>
        <v>123.28571428571429</v>
      </c>
      <c r="Q91" t="str">
        <f t="shared" si="8"/>
        <v>film &amp; video</v>
      </c>
      <c r="R91" t="str">
        <f t="shared" si="9"/>
        <v>shorts</v>
      </c>
      <c r="S91" s="9">
        <f t="shared" si="10"/>
        <v>41402.543888888882</v>
      </c>
      <c r="T91" s="9">
        <f t="shared" si="11"/>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9">
        <f t="shared" si="10"/>
        <v>40706.089108796295</v>
      </c>
      <c r="T92" s="9">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78.260869565217391</v>
      </c>
      <c r="Q93" t="str">
        <f t="shared" si="8"/>
        <v>film &amp; video</v>
      </c>
      <c r="R93" t="str">
        <f t="shared" si="9"/>
        <v>shorts</v>
      </c>
      <c r="S93" s="9">
        <f t="shared" si="10"/>
        <v>40619.194027777776</v>
      </c>
      <c r="T93" s="9">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9">
        <f t="shared" si="10"/>
        <v>42720.990543981483</v>
      </c>
      <c r="T94" s="9">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9">
        <f t="shared" si="10"/>
        <v>41065.649733796294</v>
      </c>
      <c r="T95" s="9">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9">
        <f t="shared" si="10"/>
        <v>41716.509513888886</v>
      </c>
      <c r="T96" s="9">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f t="shared" si="7"/>
        <v>21.904761904761905</v>
      </c>
      <c r="Q97" t="str">
        <f t="shared" si="8"/>
        <v>film &amp; video</v>
      </c>
      <c r="R97" t="str">
        <f t="shared" si="9"/>
        <v>shorts</v>
      </c>
      <c r="S97" s="9">
        <f t="shared" si="10"/>
        <v>40934.796770833331</v>
      </c>
      <c r="T97" s="9">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9">
        <f t="shared" si="10"/>
        <v>40324.45417824074</v>
      </c>
      <c r="T98" s="9">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9">
        <f t="shared" si="10"/>
        <v>40705.926874999997</v>
      </c>
      <c r="T99" s="9">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9">
        <f t="shared" si="10"/>
        <v>41214.586504629631</v>
      </c>
      <c r="T100" s="9">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f t="shared" si="7"/>
        <v>40.776666666666664</v>
      </c>
      <c r="Q101" t="str">
        <f t="shared" si="8"/>
        <v>film &amp; video</v>
      </c>
      <c r="R101" t="str">
        <f t="shared" si="9"/>
        <v>shorts</v>
      </c>
      <c r="S101" s="9">
        <f t="shared" si="10"/>
        <v>41631.694432870368</v>
      </c>
      <c r="T101" s="9">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192.30769230769232</v>
      </c>
      <c r="Q102" t="str">
        <f t="shared" si="8"/>
        <v>film &amp; video</v>
      </c>
      <c r="R102" t="str">
        <f t="shared" si="9"/>
        <v>shorts</v>
      </c>
      <c r="S102" s="9">
        <f t="shared" si="10"/>
        <v>41197.544976851852</v>
      </c>
      <c r="T102" s="9">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t="str">
        <f t="shared" si="8"/>
        <v>film &amp; video</v>
      </c>
      <c r="R103" t="str">
        <f t="shared" si="9"/>
        <v>shorts</v>
      </c>
      <c r="S103" s="9">
        <f t="shared" si="10"/>
        <v>41274.568402777775</v>
      </c>
      <c r="T103" s="9">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9">
        <f t="shared" si="10"/>
        <v>40504.922835648147</v>
      </c>
      <c r="T104" s="9">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f t="shared" si="7"/>
        <v>27.897959183673468</v>
      </c>
      <c r="Q105" t="str">
        <f t="shared" si="8"/>
        <v>film &amp; video</v>
      </c>
      <c r="R105" t="str">
        <f t="shared" si="9"/>
        <v>shorts</v>
      </c>
      <c r="S105" s="9">
        <f t="shared" si="10"/>
        <v>41682.597569444442</v>
      </c>
      <c r="T105" s="9">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t="str">
        <f t="shared" si="8"/>
        <v>film &amp; video</v>
      </c>
      <c r="R106" t="str">
        <f t="shared" si="9"/>
        <v>shorts</v>
      </c>
      <c r="S106" s="9">
        <f t="shared" si="10"/>
        <v>40612.486874999995</v>
      </c>
      <c r="T106" s="9">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f t="shared" si="7"/>
        <v>39.383333333333333</v>
      </c>
      <c r="Q107" t="str">
        <f t="shared" si="8"/>
        <v>film &amp; video</v>
      </c>
      <c r="R107" t="str">
        <f t="shared" si="9"/>
        <v>shorts</v>
      </c>
      <c r="S107" s="9">
        <f t="shared" si="10"/>
        <v>42485.516435185178</v>
      </c>
      <c r="T107" s="9">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9">
        <f t="shared" si="10"/>
        <v>40987.568298611106</v>
      </c>
      <c r="T108" s="9">
        <f t="shared" si="11"/>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f t="shared" si="7"/>
        <v>111.37681159420291</v>
      </c>
      <c r="Q109" t="str">
        <f t="shared" si="8"/>
        <v>film &amp; video</v>
      </c>
      <c r="R109" t="str">
        <f t="shared" si="9"/>
        <v>shorts</v>
      </c>
      <c r="S109" s="9">
        <f t="shared" si="10"/>
        <v>40635.774155092593</v>
      </c>
      <c r="T109" s="9">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f t="shared" si="7"/>
        <v>78.723404255319153</v>
      </c>
      <c r="Q110" t="str">
        <f t="shared" si="8"/>
        <v>film &amp; video</v>
      </c>
      <c r="R110" t="str">
        <f t="shared" si="9"/>
        <v>shorts</v>
      </c>
      <c r="S110" s="9">
        <f t="shared" si="10"/>
        <v>41365.404745370368</v>
      </c>
      <c r="T110" s="9">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f t="shared" si="7"/>
        <v>46.702127659574465</v>
      </c>
      <c r="Q111" t="str">
        <f t="shared" si="8"/>
        <v>film &amp; video</v>
      </c>
      <c r="R111" t="str">
        <f t="shared" si="9"/>
        <v>shorts</v>
      </c>
      <c r="S111" s="9">
        <f t="shared" si="10"/>
        <v>40569.817476851851</v>
      </c>
      <c r="T111" s="9">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9">
        <f t="shared" si="10"/>
        <v>41557.741354166668</v>
      </c>
      <c r="T112" s="9">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9">
        <f t="shared" si="10"/>
        <v>42125.124849537031</v>
      </c>
      <c r="T113" s="9">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9">
        <f t="shared" si="10"/>
        <v>41717.834699074076</v>
      </c>
      <c r="T114" s="9">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9">
        <f t="shared" si="10"/>
        <v>40753.550092592588</v>
      </c>
      <c r="T115" s="9">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9">
        <f t="shared" si="10"/>
        <v>40861.065833333334</v>
      </c>
      <c r="T116" s="9">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f t="shared" si="7"/>
        <v>28.727272727272727</v>
      </c>
      <c r="Q117" t="str">
        <f t="shared" si="8"/>
        <v>film &amp; video</v>
      </c>
      <c r="R117" t="str">
        <f t="shared" si="9"/>
        <v>shorts</v>
      </c>
      <c r="S117" s="9">
        <f t="shared" si="10"/>
        <v>40918.530601851853</v>
      </c>
      <c r="T117" s="9">
        <f t="shared" si="11"/>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9">
        <f t="shared" si="10"/>
        <v>40595.288831018515</v>
      </c>
      <c r="T118" s="9">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9">
        <f t="shared" si="10"/>
        <v>40248.626666666663</v>
      </c>
      <c r="T119" s="9">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f t="shared" si="7"/>
        <v>144.91230769230768</v>
      </c>
      <c r="Q120" t="str">
        <f t="shared" si="8"/>
        <v>film &amp; video</v>
      </c>
      <c r="R120" t="str">
        <f t="shared" si="9"/>
        <v>shorts</v>
      </c>
      <c r="S120" s="9">
        <f t="shared" si="10"/>
        <v>40722.845324074071</v>
      </c>
      <c r="T120" s="9">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9">
        <f t="shared" si="10"/>
        <v>40738.860949074071</v>
      </c>
      <c r="T121" s="9">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f t="shared" si="7"/>
        <v>10</v>
      </c>
      <c r="Q122" t="str">
        <f t="shared" si="8"/>
        <v>film &amp; video</v>
      </c>
      <c r="R122" t="str">
        <f t="shared" si="9"/>
        <v>science fiction</v>
      </c>
      <c r="S122" s="9">
        <f t="shared" si="10"/>
        <v>42615.841516203705</v>
      </c>
      <c r="T122" s="9">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f t="shared" si="7"/>
        <v>1</v>
      </c>
      <c r="Q123" t="str">
        <f t="shared" si="8"/>
        <v>film &amp; video</v>
      </c>
      <c r="R123" t="str">
        <f t="shared" si="9"/>
        <v>science fiction</v>
      </c>
      <c r="S123" s="9">
        <f t="shared" si="10"/>
        <v>42096.496643518512</v>
      </c>
      <c r="T123" s="9">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9">
        <f t="shared" si="10"/>
        <v>42593.223460648143</v>
      </c>
      <c r="T124" s="9">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f t="shared" si="7"/>
        <v>25.166666666666668</v>
      </c>
      <c r="Q125" t="str">
        <f t="shared" si="8"/>
        <v>film &amp; video</v>
      </c>
      <c r="R125" t="str">
        <f t="shared" si="9"/>
        <v>science fiction</v>
      </c>
      <c r="S125" s="9">
        <f t="shared" si="10"/>
        <v>41904.573657407404</v>
      </c>
      <c r="T125" s="9">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9">
        <f t="shared" si="10"/>
        <v>42114.720393518517</v>
      </c>
      <c r="T126" s="9">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f t="shared" si="7"/>
        <v>11.666666666666666</v>
      </c>
      <c r="Q127" t="str">
        <f t="shared" si="8"/>
        <v>film &amp; video</v>
      </c>
      <c r="R127" t="str">
        <f t="shared" si="9"/>
        <v>science fiction</v>
      </c>
      <c r="S127" s="9">
        <f t="shared" si="10"/>
        <v>42709.78564814815</v>
      </c>
      <c r="T127" s="9">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f t="shared" si="7"/>
        <v>106.69230769230769</v>
      </c>
      <c r="Q128" t="str">
        <f t="shared" si="8"/>
        <v>film &amp; video</v>
      </c>
      <c r="R128" t="str">
        <f t="shared" si="9"/>
        <v>science fiction</v>
      </c>
      <c r="S128" s="9">
        <f t="shared" si="10"/>
        <v>42135.381215277775</v>
      </c>
      <c r="T128" s="9">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f t="shared" si="7"/>
        <v>47.5</v>
      </c>
      <c r="Q129" t="str">
        <f t="shared" si="8"/>
        <v>film &amp; video</v>
      </c>
      <c r="R129" t="str">
        <f t="shared" si="9"/>
        <v>science fiction</v>
      </c>
      <c r="S129" s="9">
        <f t="shared" si="10"/>
        <v>42067.415983796294</v>
      </c>
      <c r="T129" s="9">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f t="shared" si="7"/>
        <v>311.16666666666669</v>
      </c>
      <c r="Q130" t="str">
        <f t="shared" si="8"/>
        <v>film &amp; video</v>
      </c>
      <c r="R130" t="str">
        <f t="shared" si="9"/>
        <v>science fiction</v>
      </c>
      <c r="S130" s="9">
        <f t="shared" si="10"/>
        <v>42628.019594907404</v>
      </c>
      <c r="T130" s="9">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t="e">
        <f t="shared" ref="P131:P194" si="13">E131 / L131</f>
        <v>#DIV/0!</v>
      </c>
      <c r="Q131" t="str">
        <f t="shared" ref="Q131:Q194" si="14">LEFT(N131,FIND("/",N131,1)-1)</f>
        <v>film &amp; video</v>
      </c>
      <c r="R131" t="str">
        <f t="shared" ref="R131:R194" si="15">RIGHT(N131,LEN(N131)-FIND("/",N131,1))</f>
        <v>science fiction</v>
      </c>
      <c r="S131" s="9">
        <f t="shared" ref="S131:S194" si="16">(J131/86400)+25569+(-5/24)</f>
        <v>41882.728969907403</v>
      </c>
      <c r="T131" s="9">
        <f t="shared" ref="T131:T194" si="17">(I131/86400)+25569+(-5/24)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9">
        <f t="shared" si="16"/>
        <v>41778.707083333335</v>
      </c>
      <c r="T132" s="9">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9">
        <f t="shared" si="16"/>
        <v>42541.629178240742</v>
      </c>
      <c r="T133" s="9">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f t="shared" si="13"/>
        <v>94.506172839506178</v>
      </c>
      <c r="Q134" t="str">
        <f t="shared" si="14"/>
        <v>film &amp; video</v>
      </c>
      <c r="R134" t="str">
        <f t="shared" si="15"/>
        <v>science fiction</v>
      </c>
      <c r="S134" s="9">
        <f t="shared" si="16"/>
        <v>41905.60424768518</v>
      </c>
      <c r="T134" s="9">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9">
        <f t="shared" si="16"/>
        <v>42491.599351851844</v>
      </c>
      <c r="T135" s="9">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9">
        <f t="shared" si="16"/>
        <v>42221.701597222222</v>
      </c>
      <c r="T136" s="9">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f t="shared" si="13"/>
        <v>80.599999999999994</v>
      </c>
      <c r="Q137" t="str">
        <f t="shared" si="14"/>
        <v>film &amp; video</v>
      </c>
      <c r="R137" t="str">
        <f t="shared" si="15"/>
        <v>science fiction</v>
      </c>
      <c r="S137" s="9">
        <f t="shared" si="16"/>
        <v>41788.173576388886</v>
      </c>
      <c r="T137" s="9">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9">
        <f t="shared" si="16"/>
        <v>42096.201782407406</v>
      </c>
      <c r="T138" s="9">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9">
        <f t="shared" si="16"/>
        <v>42239.365659722222</v>
      </c>
      <c r="T139" s="9">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f t="shared" si="13"/>
        <v>81.241379310344826</v>
      </c>
      <c r="Q140" t="str">
        <f t="shared" si="14"/>
        <v>film &amp; video</v>
      </c>
      <c r="R140" t="str">
        <f t="shared" si="15"/>
        <v>science fiction</v>
      </c>
      <c r="S140" s="9">
        <f t="shared" si="16"/>
        <v>42186.049085648141</v>
      </c>
      <c r="T140" s="9">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t="str">
        <f t="shared" si="14"/>
        <v>film &amp; video</v>
      </c>
      <c r="R141" t="str">
        <f t="shared" si="15"/>
        <v>science fiction</v>
      </c>
      <c r="S141" s="9">
        <f t="shared" si="16"/>
        <v>42187.712638888886</v>
      </c>
      <c r="T141" s="9">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9">
        <f t="shared" si="16"/>
        <v>42052.989953703705</v>
      </c>
      <c r="T142" s="9">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f t="shared" si="13"/>
        <v>46.178571428571431</v>
      </c>
      <c r="Q143" t="str">
        <f t="shared" si="14"/>
        <v>film &amp; video</v>
      </c>
      <c r="R143" t="str">
        <f t="shared" si="15"/>
        <v>science fiction</v>
      </c>
      <c r="S143" s="9">
        <f t="shared" si="16"/>
        <v>42109.944710648146</v>
      </c>
      <c r="T143" s="9">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f t="shared" si="13"/>
        <v>10</v>
      </c>
      <c r="Q144" t="str">
        <f t="shared" si="14"/>
        <v>film &amp; video</v>
      </c>
      <c r="R144" t="str">
        <f t="shared" si="15"/>
        <v>science fiction</v>
      </c>
      <c r="S144" s="9">
        <f t="shared" si="16"/>
        <v>41938.684930555552</v>
      </c>
      <c r="T144" s="9">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9">
        <f t="shared" si="16"/>
        <v>42558.855810185181</v>
      </c>
      <c r="T145" s="9">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f t="shared" si="13"/>
        <v>55.945945945945944</v>
      </c>
      <c r="Q146" t="str">
        <f t="shared" si="14"/>
        <v>film &amp; video</v>
      </c>
      <c r="R146" t="str">
        <f t="shared" si="15"/>
        <v>science fiction</v>
      </c>
      <c r="S146" s="9">
        <f t="shared" si="16"/>
        <v>42047.554074074076</v>
      </c>
      <c r="T146" s="9">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f t="shared" si="13"/>
        <v>37.555555555555557</v>
      </c>
      <c r="Q147" t="str">
        <f t="shared" si="14"/>
        <v>film &amp; video</v>
      </c>
      <c r="R147" t="str">
        <f t="shared" si="15"/>
        <v>science fiction</v>
      </c>
      <c r="S147" s="9">
        <f t="shared" si="16"/>
        <v>42200.333935185183</v>
      </c>
      <c r="T147" s="9">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f t="shared" si="13"/>
        <v>38.333333333333336</v>
      </c>
      <c r="Q148" t="str">
        <f t="shared" si="14"/>
        <v>film &amp; video</v>
      </c>
      <c r="R148" t="str">
        <f t="shared" si="15"/>
        <v>science fiction</v>
      </c>
      <c r="S148" s="9">
        <f t="shared" si="16"/>
        <v>42692.807847222219</v>
      </c>
      <c r="T148" s="9">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9">
        <f t="shared" si="16"/>
        <v>41969.559490740743</v>
      </c>
      <c r="T149" s="9">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f t="shared" si="13"/>
        <v>20</v>
      </c>
      <c r="Q150" t="str">
        <f t="shared" si="14"/>
        <v>film &amp; video</v>
      </c>
      <c r="R150" t="str">
        <f t="shared" si="15"/>
        <v>science fiction</v>
      </c>
      <c r="S150" s="9">
        <f t="shared" si="16"/>
        <v>42397.073333333326</v>
      </c>
      <c r="T150" s="9">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f t="shared" si="13"/>
        <v>15.333333333333334</v>
      </c>
      <c r="Q151" t="str">
        <f t="shared" si="14"/>
        <v>film &amp; video</v>
      </c>
      <c r="R151" t="str">
        <f t="shared" si="15"/>
        <v>science fiction</v>
      </c>
      <c r="S151" s="9">
        <f t="shared" si="16"/>
        <v>41967.963773148142</v>
      </c>
      <c r="T151" s="9">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f t="shared" si="13"/>
        <v>449.43283582089555</v>
      </c>
      <c r="Q152" t="str">
        <f t="shared" si="14"/>
        <v>film &amp; video</v>
      </c>
      <c r="R152" t="str">
        <f t="shared" si="15"/>
        <v>science fiction</v>
      </c>
      <c r="S152" s="9">
        <f t="shared" si="16"/>
        <v>42089.95349537037</v>
      </c>
      <c r="T152" s="9">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f t="shared" si="13"/>
        <v>28</v>
      </c>
      <c r="Q153" t="str">
        <f t="shared" si="14"/>
        <v>film &amp; video</v>
      </c>
      <c r="R153" t="str">
        <f t="shared" si="15"/>
        <v>science fiction</v>
      </c>
      <c r="S153" s="9">
        <f t="shared" si="16"/>
        <v>42113.342488425922</v>
      </c>
      <c r="T153" s="9">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f t="shared" si="13"/>
        <v>15</v>
      </c>
      <c r="Q154" t="str">
        <f t="shared" si="14"/>
        <v>film &amp; video</v>
      </c>
      <c r="R154" t="str">
        <f t="shared" si="15"/>
        <v>science fiction</v>
      </c>
      <c r="S154" s="9">
        <f t="shared" si="16"/>
        <v>41874.869212962956</v>
      </c>
      <c r="T154" s="9">
        <f t="shared" si="17"/>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f t="shared" si="13"/>
        <v>35.9</v>
      </c>
      <c r="Q155" t="str">
        <f t="shared" si="14"/>
        <v>film &amp; video</v>
      </c>
      <c r="R155" t="str">
        <f t="shared" si="15"/>
        <v>science fiction</v>
      </c>
      <c r="S155" s="9">
        <f t="shared" si="16"/>
        <v>41933.377824074072</v>
      </c>
      <c r="T155" s="9">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f t="shared" si="13"/>
        <v>13.333333333333334</v>
      </c>
      <c r="Q156" t="str">
        <f t="shared" si="14"/>
        <v>film &amp; video</v>
      </c>
      <c r="R156" t="str">
        <f t="shared" si="15"/>
        <v>science fiction</v>
      </c>
      <c r="S156" s="9">
        <f t="shared" si="16"/>
        <v>42115.339062499996</v>
      </c>
      <c r="T156" s="9">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f t="shared" si="13"/>
        <v>20.25</v>
      </c>
      <c r="Q157" t="str">
        <f t="shared" si="14"/>
        <v>film &amp; video</v>
      </c>
      <c r="R157" t="str">
        <f t="shared" si="15"/>
        <v>science fiction</v>
      </c>
      <c r="S157" s="9">
        <f t="shared" si="16"/>
        <v>42168.351099537038</v>
      </c>
      <c r="T157" s="9">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f t="shared" si="13"/>
        <v>119</v>
      </c>
      <c r="Q158" t="str">
        <f t="shared" si="14"/>
        <v>film &amp; video</v>
      </c>
      <c r="R158" t="str">
        <f t="shared" si="15"/>
        <v>science fiction</v>
      </c>
      <c r="S158" s="9">
        <f t="shared" si="16"/>
        <v>41793.916620370372</v>
      </c>
      <c r="T158" s="9">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f t="shared" si="13"/>
        <v>4</v>
      </c>
      <c r="Q159" t="str">
        <f t="shared" si="14"/>
        <v>film &amp; video</v>
      </c>
      <c r="R159" t="str">
        <f t="shared" si="15"/>
        <v>science fiction</v>
      </c>
      <c r="S159" s="9">
        <f t="shared" si="16"/>
        <v>42396.703379629624</v>
      </c>
      <c r="T159" s="9">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9">
        <f t="shared" si="16"/>
        <v>41903.868379629625</v>
      </c>
      <c r="T160" s="9">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f t="shared" si="13"/>
        <v>10</v>
      </c>
      <c r="Q161" t="str">
        <f t="shared" si="14"/>
        <v>film &amp; video</v>
      </c>
      <c r="R161" t="str">
        <f t="shared" si="15"/>
        <v>science fiction</v>
      </c>
      <c r="S161" s="9">
        <f t="shared" si="16"/>
        <v>42514.226215277777</v>
      </c>
      <c r="T161" s="9">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9">
        <f t="shared" si="16"/>
        <v>42171.70475694444</v>
      </c>
      <c r="T162" s="9">
        <f t="shared" si="17"/>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f t="shared" si="13"/>
        <v>5</v>
      </c>
      <c r="Q163" t="str">
        <f t="shared" si="14"/>
        <v>film &amp; video</v>
      </c>
      <c r="R163" t="str">
        <f t="shared" si="15"/>
        <v>drama</v>
      </c>
      <c r="S163" s="9">
        <f t="shared" si="16"/>
        <v>41792.479108796295</v>
      </c>
      <c r="T163" s="9">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f t="shared" si="13"/>
        <v>43.5</v>
      </c>
      <c r="Q164" t="str">
        <f t="shared" si="14"/>
        <v>film &amp; video</v>
      </c>
      <c r="R164" t="str">
        <f t="shared" si="15"/>
        <v>drama</v>
      </c>
      <c r="S164" s="9">
        <f t="shared" si="16"/>
        <v>41834.91847222222</v>
      </c>
      <c r="T164" s="9">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9">
        <f t="shared" si="16"/>
        <v>42243.752939814811</v>
      </c>
      <c r="T165" s="9">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f t="shared" si="13"/>
        <v>91.428571428571431</v>
      </c>
      <c r="Q166" t="str">
        <f t="shared" si="14"/>
        <v>film &amp; video</v>
      </c>
      <c r="R166" t="str">
        <f t="shared" si="15"/>
        <v>drama</v>
      </c>
      <c r="S166" s="9">
        <f t="shared" si="16"/>
        <v>41841.554409722223</v>
      </c>
      <c r="T166" s="9">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9">
        <f t="shared" si="16"/>
        <v>42351.450509259252</v>
      </c>
      <c r="T167" s="9">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t="str">
        <f t="shared" si="14"/>
        <v>film &amp; video</v>
      </c>
      <c r="R168" t="str">
        <f t="shared" si="15"/>
        <v>drama</v>
      </c>
      <c r="S168" s="9">
        <f t="shared" si="16"/>
        <v>42720.867615740739</v>
      </c>
      <c r="T168" s="9">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f t="shared" si="13"/>
        <v>5.5</v>
      </c>
      <c r="Q169" t="str">
        <f t="shared" si="14"/>
        <v>film &amp; video</v>
      </c>
      <c r="R169" t="str">
        <f t="shared" si="15"/>
        <v>drama</v>
      </c>
      <c r="S169" s="9">
        <f t="shared" si="16"/>
        <v>42160.719155092585</v>
      </c>
      <c r="T169" s="9">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f t="shared" si="13"/>
        <v>108.33333333333333</v>
      </c>
      <c r="Q170" t="str">
        <f t="shared" si="14"/>
        <v>film &amp; video</v>
      </c>
      <c r="R170" t="str">
        <f t="shared" si="15"/>
        <v>drama</v>
      </c>
      <c r="S170" s="9">
        <f t="shared" si="16"/>
        <v>42052.626967592594</v>
      </c>
      <c r="T170" s="9">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f t="shared" si="13"/>
        <v>56</v>
      </c>
      <c r="Q171" t="str">
        <f t="shared" si="14"/>
        <v>film &amp; video</v>
      </c>
      <c r="R171" t="str">
        <f t="shared" si="15"/>
        <v>drama</v>
      </c>
      <c r="S171" s="9">
        <f t="shared" si="16"/>
        <v>41900.296979166662</v>
      </c>
      <c r="T171" s="9">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f t="shared" si="13"/>
        <v>32.5</v>
      </c>
      <c r="Q172" t="str">
        <f t="shared" si="14"/>
        <v>film &amp; video</v>
      </c>
      <c r="R172" t="str">
        <f t="shared" si="15"/>
        <v>drama</v>
      </c>
      <c r="S172" s="9">
        <f t="shared" si="16"/>
        <v>42216.769479166665</v>
      </c>
      <c r="T172" s="9">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f t="shared" si="13"/>
        <v>1</v>
      </c>
      <c r="Q173" t="str">
        <f t="shared" si="14"/>
        <v>film &amp; video</v>
      </c>
      <c r="R173" t="str">
        <f t="shared" si="15"/>
        <v>drama</v>
      </c>
      <c r="S173" s="9">
        <f t="shared" si="16"/>
        <v>42533.972384259258</v>
      </c>
      <c r="T173" s="9">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9">
        <f t="shared" si="16"/>
        <v>42047.186608796292</v>
      </c>
      <c r="T174" s="9">
        <f t="shared" si="17"/>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9">
        <f t="shared" si="16"/>
        <v>42033.364675925921</v>
      </c>
      <c r="T175" s="9">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9">
        <f t="shared" si="16"/>
        <v>42072.55064814815</v>
      </c>
      <c r="T176" s="9">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f t="shared" si="13"/>
        <v>49.884615384615387</v>
      </c>
      <c r="Q177" t="str">
        <f t="shared" si="14"/>
        <v>film &amp; video</v>
      </c>
      <c r="R177" t="str">
        <f t="shared" si="15"/>
        <v>drama</v>
      </c>
      <c r="S177" s="9">
        <f t="shared" si="16"/>
        <v>41855.569571759253</v>
      </c>
      <c r="T177" s="9">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9">
        <f t="shared" si="16"/>
        <v>42191.615729166668</v>
      </c>
      <c r="T178" s="9">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25.714285714285715</v>
      </c>
      <c r="Q179" t="str">
        <f t="shared" si="14"/>
        <v>film &amp; video</v>
      </c>
      <c r="R179" t="str">
        <f t="shared" si="15"/>
        <v>drama</v>
      </c>
      <c r="S179" s="9">
        <f t="shared" si="16"/>
        <v>42069.839421296296</v>
      </c>
      <c r="T179" s="9">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9">
        <f t="shared" si="16"/>
        <v>42304.747048611105</v>
      </c>
      <c r="T180" s="9">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t="str">
        <f t="shared" si="14"/>
        <v>film &amp; video</v>
      </c>
      <c r="R181" t="str">
        <f t="shared" si="15"/>
        <v>drama</v>
      </c>
      <c r="S181" s="9">
        <f t="shared" si="16"/>
        <v>42402.872164351851</v>
      </c>
      <c r="T181" s="9">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f t="shared" si="13"/>
        <v>30.846153846153847</v>
      </c>
      <c r="Q182" t="str">
        <f t="shared" si="14"/>
        <v>film &amp; video</v>
      </c>
      <c r="R182" t="str">
        <f t="shared" si="15"/>
        <v>drama</v>
      </c>
      <c r="S182" s="9">
        <f t="shared" si="16"/>
        <v>42067.782905092587</v>
      </c>
      <c r="T182" s="9">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f t="shared" si="13"/>
        <v>180.5</v>
      </c>
      <c r="Q183" t="str">
        <f t="shared" si="14"/>
        <v>film &amp; video</v>
      </c>
      <c r="R183" t="str">
        <f t="shared" si="15"/>
        <v>drama</v>
      </c>
      <c r="S183" s="9">
        <f t="shared" si="16"/>
        <v>42147.533506944441</v>
      </c>
      <c r="T183" s="9">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9">
        <f t="shared" si="16"/>
        <v>42711.803611111107</v>
      </c>
      <c r="T184" s="9">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f t="shared" si="13"/>
        <v>373.5</v>
      </c>
      <c r="Q185" t="str">
        <f t="shared" si="14"/>
        <v>film &amp; video</v>
      </c>
      <c r="R185" t="str">
        <f t="shared" si="15"/>
        <v>drama</v>
      </c>
      <c r="S185" s="9">
        <f t="shared" si="16"/>
        <v>41939.601967592593</v>
      </c>
      <c r="T185" s="9">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f t="shared" si="13"/>
        <v>25.5</v>
      </c>
      <c r="Q186" t="str">
        <f t="shared" si="14"/>
        <v>film &amp; video</v>
      </c>
      <c r="R186" t="str">
        <f t="shared" si="15"/>
        <v>drama</v>
      </c>
      <c r="S186" s="9">
        <f t="shared" si="16"/>
        <v>41825.58289351852</v>
      </c>
      <c r="T186" s="9">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f t="shared" si="13"/>
        <v>220</v>
      </c>
      <c r="Q187" t="str">
        <f t="shared" si="14"/>
        <v>film &amp; video</v>
      </c>
      <c r="R187" t="str">
        <f t="shared" si="15"/>
        <v>drama</v>
      </c>
      <c r="S187" s="9">
        <f t="shared" si="16"/>
        <v>42570.702997685185</v>
      </c>
      <c r="T187" s="9">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9">
        <f t="shared" si="16"/>
        <v>42767.604560185187</v>
      </c>
      <c r="T188" s="9">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t="str">
        <f t="shared" si="14"/>
        <v>film &amp; video</v>
      </c>
      <c r="R189" t="str">
        <f t="shared" si="15"/>
        <v>drama</v>
      </c>
      <c r="S189" s="9">
        <f t="shared" si="16"/>
        <v>42182.02612268518</v>
      </c>
      <c r="T189" s="9">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9">
        <f t="shared" si="16"/>
        <v>41856.974710648145</v>
      </c>
      <c r="T190" s="9">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f t="shared" si="13"/>
        <v>69</v>
      </c>
      <c r="Q191" t="str">
        <f t="shared" si="14"/>
        <v>film &amp; video</v>
      </c>
      <c r="R191" t="str">
        <f t="shared" si="15"/>
        <v>drama</v>
      </c>
      <c r="S191" s="9">
        <f t="shared" si="16"/>
        <v>42556.482372685183</v>
      </c>
      <c r="T191" s="9">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f t="shared" si="13"/>
        <v>50</v>
      </c>
      <c r="Q192" t="str">
        <f t="shared" si="14"/>
        <v>film &amp; video</v>
      </c>
      <c r="R192" t="str">
        <f t="shared" si="15"/>
        <v>drama</v>
      </c>
      <c r="S192" s="9">
        <f t="shared" si="16"/>
        <v>42527.442662037036</v>
      </c>
      <c r="T192" s="9">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83.333333333333329</v>
      </c>
      <c r="Q193" t="str">
        <f t="shared" si="14"/>
        <v>film &amp; video</v>
      </c>
      <c r="R193" t="str">
        <f t="shared" si="15"/>
        <v>drama</v>
      </c>
      <c r="S193" s="9">
        <f t="shared" si="16"/>
        <v>42239.233078703699</v>
      </c>
      <c r="T193" s="9">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f t="shared" si="13"/>
        <v>5.666666666666667</v>
      </c>
      <c r="Q194" t="str">
        <f t="shared" si="14"/>
        <v>film &amp; video</v>
      </c>
      <c r="R194" t="str">
        <f t="shared" si="15"/>
        <v>drama</v>
      </c>
      <c r="S194" s="9">
        <f t="shared" si="16"/>
        <v>41899.583703703705</v>
      </c>
      <c r="T194" s="9">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t="e">
        <f t="shared" ref="P195:P258" si="19">E195 / L195</f>
        <v>#DIV/0!</v>
      </c>
      <c r="Q195" t="str">
        <f t="shared" ref="Q195:Q258" si="20">LEFT(N195,FIND("/",N195,1)-1)</f>
        <v>film &amp; video</v>
      </c>
      <c r="R195" t="str">
        <f t="shared" ref="R195:R258" si="21">RIGHT(N195,LEN(N195)-FIND("/",N195,1))</f>
        <v>drama</v>
      </c>
      <c r="S195" s="9">
        <f t="shared" ref="S195:S258" si="22">(J195/86400)+25569+(-5/24)</f>
        <v>41911.726458333331</v>
      </c>
      <c r="T195" s="9">
        <f t="shared" ref="T195:T258" si="23">(I195/86400)+25569+(-5/24)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f t="shared" si="19"/>
        <v>1</v>
      </c>
      <c r="Q196" t="str">
        <f t="shared" si="20"/>
        <v>film &amp; video</v>
      </c>
      <c r="R196" t="str">
        <f t="shared" si="21"/>
        <v>drama</v>
      </c>
      <c r="S196" s="9">
        <f t="shared" si="22"/>
        <v>42375.788553240738</v>
      </c>
      <c r="T196" s="9">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9">
        <f t="shared" si="22"/>
        <v>42135.462175925924</v>
      </c>
      <c r="T197" s="9">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f t="shared" si="19"/>
        <v>77.10526315789474</v>
      </c>
      <c r="Q198" t="str">
        <f t="shared" si="20"/>
        <v>film &amp; video</v>
      </c>
      <c r="R198" t="str">
        <f t="shared" si="21"/>
        <v>drama</v>
      </c>
      <c r="S198" s="9">
        <f t="shared" si="22"/>
        <v>42259.334467592591</v>
      </c>
      <c r="T198" s="9">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f t="shared" si="19"/>
        <v>32.75</v>
      </c>
      <c r="Q199" t="str">
        <f t="shared" si="20"/>
        <v>film &amp; video</v>
      </c>
      <c r="R199" t="str">
        <f t="shared" si="21"/>
        <v>drama</v>
      </c>
      <c r="S199" s="9">
        <f t="shared" si="22"/>
        <v>42741.640046296299</v>
      </c>
      <c r="T199" s="9">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f t="shared" si="19"/>
        <v>46.5</v>
      </c>
      <c r="Q200" t="str">
        <f t="shared" si="20"/>
        <v>film &amp; video</v>
      </c>
      <c r="R200" t="str">
        <f t="shared" si="21"/>
        <v>drama</v>
      </c>
      <c r="S200" s="9">
        <f t="shared" si="22"/>
        <v>41887.175023148149</v>
      </c>
      <c r="T200" s="9">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9">
        <f t="shared" si="22"/>
        <v>42583.915532407402</v>
      </c>
      <c r="T201" s="9">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f t="shared" si="19"/>
        <v>87.308333333333337</v>
      </c>
      <c r="Q202" t="str">
        <f t="shared" si="20"/>
        <v>film &amp; video</v>
      </c>
      <c r="R202" t="str">
        <f t="shared" si="21"/>
        <v>drama</v>
      </c>
      <c r="S202" s="9">
        <f t="shared" si="22"/>
        <v>41866.875034722216</v>
      </c>
      <c r="T202" s="9">
        <f t="shared" si="23"/>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f t="shared" si="19"/>
        <v>54.285714285714285</v>
      </c>
      <c r="Q203" t="str">
        <f t="shared" si="20"/>
        <v>film &amp; video</v>
      </c>
      <c r="R203" t="str">
        <f t="shared" si="21"/>
        <v>drama</v>
      </c>
      <c r="S203" s="9">
        <f t="shared" si="22"/>
        <v>42023.610289351847</v>
      </c>
      <c r="T203" s="9">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9">
        <f t="shared" si="22"/>
        <v>42255.719490740739</v>
      </c>
      <c r="T204" s="9">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f t="shared" si="19"/>
        <v>93.25</v>
      </c>
      <c r="Q205" t="str">
        <f t="shared" si="20"/>
        <v>film &amp; video</v>
      </c>
      <c r="R205" t="str">
        <f t="shared" si="21"/>
        <v>drama</v>
      </c>
      <c r="S205" s="9">
        <f t="shared" si="22"/>
        <v>41973.639629629623</v>
      </c>
      <c r="T205" s="9">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f t="shared" si="19"/>
        <v>117.68368136117556</v>
      </c>
      <c r="Q206" t="str">
        <f t="shared" si="20"/>
        <v>film &amp; video</v>
      </c>
      <c r="R206" t="str">
        <f t="shared" si="21"/>
        <v>drama</v>
      </c>
      <c r="S206" s="9">
        <f t="shared" si="22"/>
        <v>42556.375034722216</v>
      </c>
      <c r="T206" s="9">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f t="shared" si="19"/>
        <v>76.470588235294116</v>
      </c>
      <c r="Q207" t="str">
        <f t="shared" si="20"/>
        <v>film &amp; video</v>
      </c>
      <c r="R207" t="str">
        <f t="shared" si="21"/>
        <v>drama</v>
      </c>
      <c r="S207" s="9">
        <f t="shared" si="22"/>
        <v>42248.423865740733</v>
      </c>
      <c r="T207" s="9">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9">
        <f t="shared" si="22"/>
        <v>42566.79609953703</v>
      </c>
      <c r="T208" s="9">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f t="shared" si="19"/>
        <v>163.84615384615384</v>
      </c>
      <c r="Q209" t="str">
        <f t="shared" si="20"/>
        <v>film &amp; video</v>
      </c>
      <c r="R209" t="str">
        <f t="shared" si="21"/>
        <v>drama</v>
      </c>
      <c r="S209" s="9">
        <f t="shared" si="22"/>
        <v>41977.988865740735</v>
      </c>
      <c r="T209" s="9">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9">
        <f t="shared" si="22"/>
        <v>41959.16165509259</v>
      </c>
      <c r="T210" s="9">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9">
        <f t="shared" si="22"/>
        <v>42165.714525462965</v>
      </c>
      <c r="T211" s="9">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f t="shared" si="19"/>
        <v>91.818181818181813</v>
      </c>
      <c r="Q212" t="str">
        <f t="shared" si="20"/>
        <v>film &amp; video</v>
      </c>
      <c r="R212" t="str">
        <f t="shared" si="21"/>
        <v>drama</v>
      </c>
      <c r="S212" s="9">
        <f t="shared" si="22"/>
        <v>42248.856388888882</v>
      </c>
      <c r="T212" s="9">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f t="shared" si="19"/>
        <v>185.83333333333334</v>
      </c>
      <c r="Q213" t="str">
        <f t="shared" si="20"/>
        <v>film &amp; video</v>
      </c>
      <c r="R213" t="str">
        <f t="shared" si="21"/>
        <v>drama</v>
      </c>
      <c r="S213" s="9">
        <f t="shared" si="22"/>
        <v>42235.951585648145</v>
      </c>
      <c r="T213" s="9">
        <f t="shared" si="23"/>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f t="shared" si="19"/>
        <v>1</v>
      </c>
      <c r="Q214" t="str">
        <f t="shared" si="20"/>
        <v>film &amp; video</v>
      </c>
      <c r="R214" t="str">
        <f t="shared" si="21"/>
        <v>drama</v>
      </c>
      <c r="S214" s="9">
        <f t="shared" si="22"/>
        <v>42416.672685185178</v>
      </c>
      <c r="T214" s="9">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f t="shared" si="19"/>
        <v>20</v>
      </c>
      <c r="Q215" t="str">
        <f t="shared" si="20"/>
        <v>film &amp; video</v>
      </c>
      <c r="R215" t="str">
        <f t="shared" si="21"/>
        <v>drama</v>
      </c>
      <c r="S215" s="9">
        <f t="shared" si="22"/>
        <v>42202.385960648149</v>
      </c>
      <c r="T215" s="9">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f t="shared" si="19"/>
        <v>1</v>
      </c>
      <c r="Q216" t="str">
        <f t="shared" si="20"/>
        <v>film &amp; video</v>
      </c>
      <c r="R216" t="str">
        <f t="shared" si="21"/>
        <v>drama</v>
      </c>
      <c r="S216" s="9">
        <f t="shared" si="22"/>
        <v>42009.432280092595</v>
      </c>
      <c r="T216" s="9">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f t="shared" si="19"/>
        <v>10</v>
      </c>
      <c r="Q217" t="str">
        <f t="shared" si="20"/>
        <v>film &amp; video</v>
      </c>
      <c r="R217" t="str">
        <f t="shared" si="21"/>
        <v>drama</v>
      </c>
      <c r="S217" s="9">
        <f t="shared" si="22"/>
        <v>42375.021782407406</v>
      </c>
      <c r="T217" s="9">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f t="shared" si="19"/>
        <v>331.53833333333336</v>
      </c>
      <c r="Q218" t="str">
        <f t="shared" si="20"/>
        <v>film &amp; video</v>
      </c>
      <c r="R218" t="str">
        <f t="shared" si="21"/>
        <v>drama</v>
      </c>
      <c r="S218" s="9">
        <f t="shared" si="22"/>
        <v>42066.750428240739</v>
      </c>
      <c r="T218" s="9">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f t="shared" si="19"/>
        <v>314.28947368421052</v>
      </c>
      <c r="Q219" t="str">
        <f t="shared" si="20"/>
        <v>film &amp; video</v>
      </c>
      <c r="R219" t="str">
        <f t="shared" si="21"/>
        <v>drama</v>
      </c>
      <c r="S219" s="9">
        <f t="shared" si="22"/>
        <v>41970.432280092595</v>
      </c>
      <c r="T219" s="9">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t="str">
        <f t="shared" si="20"/>
        <v>film &amp; video</v>
      </c>
      <c r="R220" t="str">
        <f t="shared" si="21"/>
        <v>drama</v>
      </c>
      <c r="S220" s="9">
        <f t="shared" si="22"/>
        <v>42079.420011574075</v>
      </c>
      <c r="T220" s="9">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f t="shared" si="19"/>
        <v>115.98684210526316</v>
      </c>
      <c r="Q221" t="str">
        <f t="shared" si="20"/>
        <v>film &amp; video</v>
      </c>
      <c r="R221" t="str">
        <f t="shared" si="21"/>
        <v>drama</v>
      </c>
      <c r="S221" s="9">
        <f t="shared" si="22"/>
        <v>42429.118344907409</v>
      </c>
      <c r="T221" s="9">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f t="shared" si="19"/>
        <v>120</v>
      </c>
      <c r="Q222" t="str">
        <f t="shared" si="20"/>
        <v>film &amp; video</v>
      </c>
      <c r="R222" t="str">
        <f t="shared" si="21"/>
        <v>drama</v>
      </c>
      <c r="S222" s="9">
        <f t="shared" si="22"/>
        <v>42195.435532407406</v>
      </c>
      <c r="T222" s="9">
        <f t="shared" si="23"/>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9">
        <f t="shared" si="22"/>
        <v>42031.629212962966</v>
      </c>
      <c r="T223" s="9">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t="str">
        <f t="shared" si="20"/>
        <v>film &amp; video</v>
      </c>
      <c r="R224" t="str">
        <f t="shared" si="21"/>
        <v>drama</v>
      </c>
      <c r="S224" s="9">
        <f t="shared" si="22"/>
        <v>42031.561550925922</v>
      </c>
      <c r="T224" s="9">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9">
        <f t="shared" si="22"/>
        <v>42481.839699074073</v>
      </c>
      <c r="T225" s="9">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9">
        <f t="shared" si="22"/>
        <v>42135.026921296296</v>
      </c>
      <c r="T226" s="9">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9">
        <f t="shared" si="22"/>
        <v>42438.752939814811</v>
      </c>
      <c r="T227" s="9">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f t="shared" si="19"/>
        <v>125</v>
      </c>
      <c r="Q228" t="str">
        <f t="shared" si="20"/>
        <v>film &amp; video</v>
      </c>
      <c r="R228" t="str">
        <f t="shared" si="21"/>
        <v>drama</v>
      </c>
      <c r="S228" s="9">
        <f t="shared" si="22"/>
        <v>42106.457685185182</v>
      </c>
      <c r="T228" s="9">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9">
        <f t="shared" si="22"/>
        <v>42164.685659722221</v>
      </c>
      <c r="T229" s="9">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9">
        <f t="shared" si="22"/>
        <v>42096.478067129625</v>
      </c>
      <c r="T230" s="9">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9">
        <f t="shared" si="22"/>
        <v>42383.725659722222</v>
      </c>
      <c r="T231" s="9">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f t="shared" si="19"/>
        <v>30</v>
      </c>
      <c r="Q232" t="str">
        <f t="shared" si="20"/>
        <v>film &amp; video</v>
      </c>
      <c r="R232" t="str">
        <f t="shared" si="21"/>
        <v>drama</v>
      </c>
      <c r="S232" s="9">
        <f t="shared" si="22"/>
        <v>42129.568877314814</v>
      </c>
      <c r="T232" s="9">
        <f t="shared" si="23"/>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9">
        <f t="shared" si="22"/>
        <v>42341.75059027777</v>
      </c>
      <c r="T233" s="9">
        <f t="shared" si="23"/>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f t="shared" si="19"/>
        <v>15.714285714285714</v>
      </c>
      <c r="Q234" t="str">
        <f t="shared" si="20"/>
        <v>film &amp; video</v>
      </c>
      <c r="R234" t="str">
        <f t="shared" si="21"/>
        <v>drama</v>
      </c>
      <c r="S234" s="9">
        <f t="shared" si="22"/>
        <v>42032.617430555554</v>
      </c>
      <c r="T234" s="9">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9">
        <f t="shared" si="22"/>
        <v>42612.703379629624</v>
      </c>
      <c r="T235" s="9">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f t="shared" si="19"/>
        <v>80.2</v>
      </c>
      <c r="Q236" t="str">
        <f t="shared" si="20"/>
        <v>film &amp; video</v>
      </c>
      <c r="R236" t="str">
        <f t="shared" si="21"/>
        <v>drama</v>
      </c>
      <c r="S236" s="9">
        <f t="shared" si="22"/>
        <v>42135.82707175926</v>
      </c>
      <c r="T236" s="9">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9">
        <f t="shared" si="22"/>
        <v>42164.700196759259</v>
      </c>
      <c r="T237" s="9">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9">
        <f t="shared" si="22"/>
        <v>42320.876145833332</v>
      </c>
      <c r="T238" s="9">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f t="shared" si="19"/>
        <v>50</v>
      </c>
      <c r="Q239" t="str">
        <f t="shared" si="20"/>
        <v>film &amp; video</v>
      </c>
      <c r="R239" t="str">
        <f t="shared" si="21"/>
        <v>drama</v>
      </c>
      <c r="S239" s="9">
        <f t="shared" si="22"/>
        <v>42377.368854166663</v>
      </c>
      <c r="T239" s="9">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9">
        <f t="shared" si="22"/>
        <v>42713.754166666666</v>
      </c>
      <c r="T240" s="9">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t="str">
        <f t="shared" si="20"/>
        <v>film &amp; video</v>
      </c>
      <c r="R241" t="str">
        <f t="shared" si="21"/>
        <v>drama</v>
      </c>
      <c r="S241" s="9">
        <f t="shared" si="22"/>
        <v>42296.901967592588</v>
      </c>
      <c r="T241" s="9">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9">
        <f t="shared" si="22"/>
        <v>41354.500127314815</v>
      </c>
      <c r="T242" s="9">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9">
        <f t="shared" si="22"/>
        <v>41949.489629629628</v>
      </c>
      <c r="T243" s="9">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f t="shared" si="19"/>
        <v>73.019801980198025</v>
      </c>
      <c r="Q244" t="str">
        <f t="shared" si="20"/>
        <v>film &amp; video</v>
      </c>
      <c r="R244" t="str">
        <f t="shared" si="21"/>
        <v>documentary</v>
      </c>
      <c r="S244" s="9">
        <f t="shared" si="22"/>
        <v>40862.28460648148</v>
      </c>
      <c r="T244" s="9">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f t="shared" si="19"/>
        <v>78.195121951219505</v>
      </c>
      <c r="Q245" t="str">
        <f t="shared" si="20"/>
        <v>film &amp; video</v>
      </c>
      <c r="R245" t="str">
        <f t="shared" si="21"/>
        <v>documentary</v>
      </c>
      <c r="S245" s="9">
        <f t="shared" si="22"/>
        <v>41661.839166666665</v>
      </c>
      <c r="T245" s="9">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9">
        <f t="shared" si="22"/>
        <v>40213.115266203698</v>
      </c>
      <c r="T246" s="9">
        <f t="shared" si="23"/>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f t="shared" si="19"/>
        <v>54.020833333333336</v>
      </c>
      <c r="Q247" t="str">
        <f t="shared" si="20"/>
        <v>film &amp; video</v>
      </c>
      <c r="R247" t="str">
        <f t="shared" si="21"/>
        <v>documentary</v>
      </c>
      <c r="S247" s="9">
        <f t="shared" si="22"/>
        <v>41106.844733796293</v>
      </c>
      <c r="T247" s="9">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f t="shared" si="19"/>
        <v>68.488789237668158</v>
      </c>
      <c r="Q248" t="str">
        <f t="shared" si="20"/>
        <v>film &amp; video</v>
      </c>
      <c r="R248" t="str">
        <f t="shared" si="21"/>
        <v>documentary</v>
      </c>
      <c r="S248" s="9">
        <f t="shared" si="22"/>
        <v>40480.155150462961</v>
      </c>
      <c r="T248" s="9">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9">
        <f t="shared" si="22"/>
        <v>40430.395995370367</v>
      </c>
      <c r="T249" s="9">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9">
        <f t="shared" si="22"/>
        <v>40870.566076388888</v>
      </c>
      <c r="T250" s="9">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9">
        <f t="shared" si="22"/>
        <v>40332.715509259258</v>
      </c>
      <c r="T251" s="9">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9">
        <f t="shared" si="22"/>
        <v>41401.357534722221</v>
      </c>
      <c r="T252" s="9">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9">
        <f t="shared" si="22"/>
        <v>41013.579236111109</v>
      </c>
      <c r="T253" s="9">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f t="shared" si="19"/>
        <v>85.444444444444443</v>
      </c>
      <c r="Q254" t="str">
        <f t="shared" si="20"/>
        <v>film &amp; video</v>
      </c>
      <c r="R254" t="str">
        <f t="shared" si="21"/>
        <v>documentary</v>
      </c>
      <c r="S254" s="9">
        <f t="shared" si="22"/>
        <v>40266.454374999994</v>
      </c>
      <c r="T254" s="9">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f t="shared" si="19"/>
        <v>215.85714285714286</v>
      </c>
      <c r="Q255" t="str">
        <f t="shared" si="20"/>
        <v>film &amp; video</v>
      </c>
      <c r="R255" t="str">
        <f t="shared" si="21"/>
        <v>documentary</v>
      </c>
      <c r="S255" s="9">
        <f t="shared" si="22"/>
        <v>40924.44253472222</v>
      </c>
      <c r="T255" s="9">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f t="shared" si="19"/>
        <v>89.38643312101911</v>
      </c>
      <c r="Q256" t="str">
        <f t="shared" si="20"/>
        <v>film &amp; video</v>
      </c>
      <c r="R256" t="str">
        <f t="shared" si="21"/>
        <v>documentary</v>
      </c>
      <c r="S256" s="9">
        <f t="shared" si="22"/>
        <v>42263.744328703702</v>
      </c>
      <c r="T256" s="9">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9">
        <f t="shared" si="22"/>
        <v>40588.318078703705</v>
      </c>
      <c r="T257" s="9">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9">
        <f t="shared" si="22"/>
        <v>41319.560960648145</v>
      </c>
      <c r="T258" s="9">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f t="shared" ref="P259:P322" si="25">E259 / L259</f>
        <v>66.70405357142856</v>
      </c>
      <c r="Q259" t="str">
        <f t="shared" ref="Q259:Q322" si="26">LEFT(N259,FIND("/",N259,1)-1)</f>
        <v>film &amp; video</v>
      </c>
      <c r="R259" t="str">
        <f t="shared" ref="R259:R322" si="27">RIGHT(N259,LEN(N259)-FIND("/",N259,1))</f>
        <v>documentary</v>
      </c>
      <c r="S259" s="9">
        <f t="shared" ref="S259:S322" si="28">(J259/86400)+25569+(-5/24)</f>
        <v>42479.418541666666</v>
      </c>
      <c r="T259" s="9">
        <f t="shared" ref="T259:T322" si="2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9">
        <f t="shared" si="28"/>
        <v>40681.843356481477</v>
      </c>
      <c r="T260" s="9">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f t="shared" si="25"/>
        <v>105.04609341825902</v>
      </c>
      <c r="Q261" t="str">
        <f t="shared" si="26"/>
        <v>film &amp; video</v>
      </c>
      <c r="R261" t="str">
        <f t="shared" si="27"/>
        <v>documentary</v>
      </c>
      <c r="S261" s="9">
        <f t="shared" si="28"/>
        <v>42072.529733796291</v>
      </c>
      <c r="T261" s="9">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f t="shared" si="25"/>
        <v>120.90909090909091</v>
      </c>
      <c r="Q262" t="str">
        <f t="shared" si="26"/>
        <v>film &amp; video</v>
      </c>
      <c r="R262" t="str">
        <f t="shared" si="27"/>
        <v>documentary</v>
      </c>
      <c r="S262" s="9">
        <f t="shared" si="28"/>
        <v>40330.547210648147</v>
      </c>
      <c r="T262" s="9">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f t="shared" si="25"/>
        <v>97.63636363636364</v>
      </c>
      <c r="Q263" t="str">
        <f t="shared" si="26"/>
        <v>film &amp; video</v>
      </c>
      <c r="R263" t="str">
        <f t="shared" si="27"/>
        <v>documentary</v>
      </c>
      <c r="S263" s="9">
        <f t="shared" si="28"/>
        <v>41017.677129629628</v>
      </c>
      <c r="T263" s="9">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41.379310344827587</v>
      </c>
      <c r="Q264" t="str">
        <f t="shared" si="26"/>
        <v>film &amp; video</v>
      </c>
      <c r="R264" t="str">
        <f t="shared" si="27"/>
        <v>documentary</v>
      </c>
      <c r="S264" s="9">
        <f t="shared" si="28"/>
        <v>40555.039675925924</v>
      </c>
      <c r="T264" s="9">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f t="shared" si="25"/>
        <v>30.654485981308412</v>
      </c>
      <c r="Q265" t="str">
        <f t="shared" si="26"/>
        <v>film &amp; video</v>
      </c>
      <c r="R265" t="str">
        <f t="shared" si="27"/>
        <v>documentary</v>
      </c>
      <c r="S265" s="9">
        <f t="shared" si="28"/>
        <v>41149.746458333328</v>
      </c>
      <c r="T265" s="9">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9">
        <f t="shared" si="28"/>
        <v>41010.411979166667</v>
      </c>
      <c r="T266" s="9">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9">
        <f t="shared" si="28"/>
        <v>40267.03738425926</v>
      </c>
      <c r="T267" s="9">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f t="shared" si="25"/>
        <v>40.416666666666664</v>
      </c>
      <c r="Q268" t="str">
        <f t="shared" si="26"/>
        <v>film &amp; video</v>
      </c>
      <c r="R268" t="str">
        <f t="shared" si="27"/>
        <v>documentary</v>
      </c>
      <c r="S268" s="9">
        <f t="shared" si="28"/>
        <v>40204.966516203705</v>
      </c>
      <c r="T268" s="9">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f t="shared" si="25"/>
        <v>78.578424242424248</v>
      </c>
      <c r="Q269" t="str">
        <f t="shared" si="26"/>
        <v>film &amp; video</v>
      </c>
      <c r="R269" t="str">
        <f t="shared" si="27"/>
        <v>documentary</v>
      </c>
      <c r="S269" s="9">
        <f t="shared" si="28"/>
        <v>41785.244201388887</v>
      </c>
      <c r="T269" s="9">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f t="shared" si="25"/>
        <v>50.18018018018018</v>
      </c>
      <c r="Q270" t="str">
        <f t="shared" si="26"/>
        <v>film &amp; video</v>
      </c>
      <c r="R270" t="str">
        <f t="shared" si="27"/>
        <v>documentary</v>
      </c>
      <c r="S270" s="9">
        <f t="shared" si="28"/>
        <v>40808.944189814814</v>
      </c>
      <c r="T270" s="9">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f t="shared" si="25"/>
        <v>92.251735588972423</v>
      </c>
      <c r="Q271" t="str">
        <f t="shared" si="26"/>
        <v>film &amp; video</v>
      </c>
      <c r="R271" t="str">
        <f t="shared" si="27"/>
        <v>documentary</v>
      </c>
      <c r="S271" s="9">
        <f t="shared" si="28"/>
        <v>42757.988680555551</v>
      </c>
      <c r="T271" s="9">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f t="shared" si="25"/>
        <v>57.540983606557376</v>
      </c>
      <c r="Q272" t="str">
        <f t="shared" si="26"/>
        <v>film &amp; video</v>
      </c>
      <c r="R272" t="str">
        <f t="shared" si="27"/>
        <v>documentary</v>
      </c>
      <c r="S272" s="9">
        <f t="shared" si="28"/>
        <v>40637.658217592594</v>
      </c>
      <c r="T272" s="9">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f t="shared" si="25"/>
        <v>109.42160278745645</v>
      </c>
      <c r="Q273" t="str">
        <f t="shared" si="26"/>
        <v>film &amp; video</v>
      </c>
      <c r="R273" t="str">
        <f t="shared" si="27"/>
        <v>documentary</v>
      </c>
      <c r="S273" s="9">
        <f t="shared" si="28"/>
        <v>41611.891909722217</v>
      </c>
      <c r="T273" s="9">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f t="shared" si="25"/>
        <v>81.892461538461546</v>
      </c>
      <c r="Q274" t="str">
        <f t="shared" si="26"/>
        <v>film &amp; video</v>
      </c>
      <c r="R274" t="str">
        <f t="shared" si="27"/>
        <v>documentary</v>
      </c>
      <c r="S274" s="9">
        <f t="shared" si="28"/>
        <v>40235.692025462959</v>
      </c>
      <c r="T274" s="9">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9">
        <f t="shared" si="28"/>
        <v>40697.29011574074</v>
      </c>
      <c r="T275" s="9">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9">
        <f t="shared" si="28"/>
        <v>40969.704039351847</v>
      </c>
      <c r="T276" s="9">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9">
        <f t="shared" si="28"/>
        <v>41192.823680555557</v>
      </c>
      <c r="T277" s="9">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9">
        <f t="shared" si="28"/>
        <v>40966.873541666668</v>
      </c>
      <c r="T278" s="9">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f t="shared" si="25"/>
        <v>75.444794952681391</v>
      </c>
      <c r="Q279" t="str">
        <f t="shared" si="26"/>
        <v>film &amp; video</v>
      </c>
      <c r="R279" t="str">
        <f t="shared" si="27"/>
        <v>documentary</v>
      </c>
      <c r="S279" s="9">
        <f t="shared" si="28"/>
        <v>42117.68309027778</v>
      </c>
      <c r="T279" s="9">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9">
        <f t="shared" si="28"/>
        <v>41163.832627314812</v>
      </c>
      <c r="T280" s="9">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f t="shared" si="25"/>
        <v>87.685606557377056</v>
      </c>
      <c r="Q281" t="str">
        <f t="shared" si="26"/>
        <v>film &amp; video</v>
      </c>
      <c r="R281" t="str">
        <f t="shared" si="27"/>
        <v>documentary</v>
      </c>
      <c r="S281" s="9">
        <f t="shared" si="28"/>
        <v>42759.035833333335</v>
      </c>
      <c r="T281" s="9">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f t="shared" si="25"/>
        <v>54.748948106591868</v>
      </c>
      <c r="Q282" t="str">
        <f t="shared" si="26"/>
        <v>film &amp; video</v>
      </c>
      <c r="R282" t="str">
        <f t="shared" si="27"/>
        <v>documentary</v>
      </c>
      <c r="S282" s="9">
        <f t="shared" si="28"/>
        <v>41744.382349537038</v>
      </c>
      <c r="T282" s="9">
        <f t="shared" si="2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9">
        <f t="shared" si="28"/>
        <v>39949.955011574071</v>
      </c>
      <c r="T283" s="9">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9">
        <f t="shared" si="28"/>
        <v>40194.711712962962</v>
      </c>
      <c r="T284" s="9">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f t="shared" si="25"/>
        <v>101.8269801980198</v>
      </c>
      <c r="Q285" t="str">
        <f t="shared" si="26"/>
        <v>film &amp; video</v>
      </c>
      <c r="R285" t="str">
        <f t="shared" si="27"/>
        <v>documentary</v>
      </c>
      <c r="S285" s="9">
        <f t="shared" si="28"/>
        <v>40675.501666666663</v>
      </c>
      <c r="T285" s="9">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9">
        <f t="shared" si="28"/>
        <v>40904.529861111107</v>
      </c>
      <c r="T286" s="9">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9">
        <f t="shared" si="28"/>
        <v>41506.547777777778</v>
      </c>
      <c r="T287" s="9">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9">
        <f t="shared" si="28"/>
        <v>41313.607916666668</v>
      </c>
      <c r="T288" s="9">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f t="shared" si="25"/>
        <v>91.189655172413794</v>
      </c>
      <c r="Q289" t="str">
        <f t="shared" si="26"/>
        <v>film &amp; video</v>
      </c>
      <c r="R289" t="str">
        <f t="shared" si="27"/>
        <v>documentary</v>
      </c>
      <c r="S289" s="9">
        <f t="shared" si="28"/>
        <v>41184.069652777776</v>
      </c>
      <c r="T289" s="9">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9">
        <f t="shared" si="28"/>
        <v>41050.960567129623</v>
      </c>
      <c r="T290" s="9">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f t="shared" si="25"/>
        <v>67.771551724137936</v>
      </c>
      <c r="Q291" t="str">
        <f t="shared" si="26"/>
        <v>film &amp; video</v>
      </c>
      <c r="R291" t="str">
        <f t="shared" si="27"/>
        <v>documentary</v>
      </c>
      <c r="S291" s="9">
        <f t="shared" si="28"/>
        <v>41550.248078703698</v>
      </c>
      <c r="T291" s="9">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9">
        <f t="shared" si="28"/>
        <v>40526.160844907405</v>
      </c>
      <c r="T292" s="9">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f t="shared" si="25"/>
        <v>46.8828125</v>
      </c>
      <c r="Q293" t="str">
        <f t="shared" si="26"/>
        <v>film &amp; video</v>
      </c>
      <c r="R293" t="str">
        <f t="shared" si="27"/>
        <v>documentary</v>
      </c>
      <c r="S293" s="9">
        <f t="shared" si="28"/>
        <v>41376.560717592591</v>
      </c>
      <c r="T293" s="9">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9">
        <f t="shared" si="28"/>
        <v>40812.594895833332</v>
      </c>
      <c r="T294" s="9">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f t="shared" si="25"/>
        <v>201.22137404580153</v>
      </c>
      <c r="Q295" t="str">
        <f t="shared" si="26"/>
        <v>film &amp; video</v>
      </c>
      <c r="R295" t="str">
        <f t="shared" si="27"/>
        <v>documentary</v>
      </c>
      <c r="S295" s="9">
        <f t="shared" si="28"/>
        <v>41719.459652777776</v>
      </c>
      <c r="T295" s="9">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t="str">
        <f t="shared" si="26"/>
        <v>film &amp; video</v>
      </c>
      <c r="R296" t="str">
        <f t="shared" si="27"/>
        <v>documentary</v>
      </c>
      <c r="S296" s="9">
        <f t="shared" si="28"/>
        <v>40342.876087962963</v>
      </c>
      <c r="T296" s="9">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9">
        <f t="shared" si="28"/>
        <v>41518.796400462961</v>
      </c>
      <c r="T297" s="9">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f t="shared" si="25"/>
        <v>230.08953488372092</v>
      </c>
      <c r="Q298" t="str">
        <f t="shared" si="26"/>
        <v>film &amp; video</v>
      </c>
      <c r="R298" t="str">
        <f t="shared" si="27"/>
        <v>documentary</v>
      </c>
      <c r="S298" s="9">
        <f t="shared" si="28"/>
        <v>41134.267164351848</v>
      </c>
      <c r="T298" s="9">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9">
        <f t="shared" si="28"/>
        <v>42089.519687499997</v>
      </c>
      <c r="T299" s="9">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f t="shared" si="25"/>
        <v>56.344351395730705</v>
      </c>
      <c r="Q300" t="str">
        <f t="shared" si="26"/>
        <v>film &amp; video</v>
      </c>
      <c r="R300" t="str">
        <f t="shared" si="27"/>
        <v>documentary</v>
      </c>
      <c r="S300" s="9">
        <f t="shared" si="28"/>
        <v>41709.255185185182</v>
      </c>
      <c r="T300" s="9">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f t="shared" si="25"/>
        <v>73.341188524590166</v>
      </c>
      <c r="Q301" t="str">
        <f t="shared" si="26"/>
        <v>film &amp; video</v>
      </c>
      <c r="R301" t="str">
        <f t="shared" si="27"/>
        <v>documentary</v>
      </c>
      <c r="S301" s="9">
        <f t="shared" si="28"/>
        <v>40469.016898148147</v>
      </c>
      <c r="T301" s="9">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9">
        <f t="shared" si="28"/>
        <v>40626.751597222217</v>
      </c>
      <c r="T302" s="9">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9">
        <f t="shared" si="28"/>
        <v>41312.529340277775</v>
      </c>
      <c r="T303" s="9">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f t="shared" si="25"/>
        <v>93.018518518518519</v>
      </c>
      <c r="Q304" t="str">
        <f t="shared" si="26"/>
        <v>film &amp; video</v>
      </c>
      <c r="R304" t="str">
        <f t="shared" si="27"/>
        <v>documentary</v>
      </c>
      <c r="S304" s="9">
        <f t="shared" si="28"/>
        <v>40933.648587962962</v>
      </c>
      <c r="T304" s="9">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9">
        <f t="shared" si="28"/>
        <v>41031.862800925919</v>
      </c>
      <c r="T305" s="9">
        <f t="shared" si="2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f t="shared" si="25"/>
        <v>106.43243243243244</v>
      </c>
      <c r="Q306" t="str">
        <f t="shared" si="26"/>
        <v>film &amp; video</v>
      </c>
      <c r="R306" t="str">
        <f t="shared" si="27"/>
        <v>documentary</v>
      </c>
      <c r="S306" s="9">
        <f t="shared" si="28"/>
        <v>41113.88653935185</v>
      </c>
      <c r="T306" s="9">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f t="shared" si="25"/>
        <v>51.719576719576722</v>
      </c>
      <c r="Q307" t="str">
        <f t="shared" si="26"/>
        <v>film &amp; video</v>
      </c>
      <c r="R307" t="str">
        <f t="shared" si="27"/>
        <v>documentary</v>
      </c>
      <c r="S307" s="9">
        <f t="shared" si="28"/>
        <v>40948.421863425923</v>
      </c>
      <c r="T307" s="9">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9">
        <f t="shared" si="28"/>
        <v>41333.628854166665</v>
      </c>
      <c r="T308" s="9">
        <f t="shared" si="2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9">
        <f t="shared" si="28"/>
        <v>41282.736122685186</v>
      </c>
      <c r="T309" s="9">
        <f t="shared" si="2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9">
        <f t="shared" si="28"/>
        <v>40567.486226851848</v>
      </c>
      <c r="T310" s="9">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f t="shared" si="25"/>
        <v>89.957983193277315</v>
      </c>
      <c r="Q311" t="str">
        <f t="shared" si="26"/>
        <v>film &amp; video</v>
      </c>
      <c r="R311" t="str">
        <f t="shared" si="27"/>
        <v>documentary</v>
      </c>
      <c r="S311" s="9">
        <f t="shared" si="28"/>
        <v>41134.543217592589</v>
      </c>
      <c r="T311" s="9">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9">
        <f t="shared" si="28"/>
        <v>40820.974803240737</v>
      </c>
      <c r="T312" s="9">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f t="shared" si="25"/>
        <v>138.8022</v>
      </c>
      <c r="Q313" t="str">
        <f t="shared" si="26"/>
        <v>film &amp; video</v>
      </c>
      <c r="R313" t="str">
        <f t="shared" si="27"/>
        <v>documentary</v>
      </c>
      <c r="S313" s="9">
        <f t="shared" si="28"/>
        <v>40868.011481481481</v>
      </c>
      <c r="T313" s="9">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9">
        <f t="shared" si="28"/>
        <v>41348.669351851851</v>
      </c>
      <c r="T314" s="9">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9">
        <f t="shared" si="28"/>
        <v>40357.019606481481</v>
      </c>
      <c r="T315" s="9">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f t="shared" si="25"/>
        <v>32.095833333333331</v>
      </c>
      <c r="Q316" t="str">
        <f t="shared" si="26"/>
        <v>film &amp; video</v>
      </c>
      <c r="R316" t="str">
        <f t="shared" si="27"/>
        <v>documentary</v>
      </c>
      <c r="S316" s="9">
        <f t="shared" si="28"/>
        <v>41304.624861111108</v>
      </c>
      <c r="T316" s="9">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9">
        <f t="shared" si="28"/>
        <v>41113.564050925925</v>
      </c>
      <c r="T317" s="9">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9">
        <f t="shared" si="28"/>
        <v>41950.715243055551</v>
      </c>
      <c r="T318" s="9">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9">
        <f t="shared" si="28"/>
        <v>41589.468553240738</v>
      </c>
      <c r="T319" s="9">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f t="shared" si="25"/>
        <v>49.880281690140848</v>
      </c>
      <c r="Q320" t="str">
        <f t="shared" si="26"/>
        <v>film &amp; video</v>
      </c>
      <c r="R320" t="str">
        <f t="shared" si="27"/>
        <v>documentary</v>
      </c>
      <c r="S320" s="9">
        <f t="shared" si="28"/>
        <v>41329.830451388887</v>
      </c>
      <c r="T320" s="9">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9">
        <f t="shared" si="28"/>
        <v>40123.629965277774</v>
      </c>
      <c r="T321" s="9">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9">
        <f t="shared" si="28"/>
        <v>42331.34297453703</v>
      </c>
      <c r="T322" s="9">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f t="shared" ref="P323:P386" si="31">E323 / L323</f>
        <v>106.62314540059347</v>
      </c>
      <c r="Q323" t="str">
        <f t="shared" ref="Q323:Q386" si="32">LEFT(N323,FIND("/",N323,1)-1)</f>
        <v>film &amp; video</v>
      </c>
      <c r="R323" t="str">
        <f t="shared" ref="R323:R386" si="33">RIGHT(N323,LEN(N323)-FIND("/",N323,1))</f>
        <v>documentary</v>
      </c>
      <c r="S323" s="9">
        <f t="shared" ref="S323:S386" si="34">(J323/86400)+25569+(-5/24)</f>
        <v>42647.238263888888</v>
      </c>
      <c r="T323" s="9">
        <f t="shared" ref="T323:T386" si="35">(I323/86400)+25569+(-5/24)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9">
        <f t="shared" si="34"/>
        <v>42473.361666666664</v>
      </c>
      <c r="T324" s="9">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f t="shared" si="31"/>
        <v>114.58620689655173</v>
      </c>
      <c r="Q325" t="str">
        <f t="shared" si="32"/>
        <v>film &amp; video</v>
      </c>
      <c r="R325" t="str">
        <f t="shared" si="33"/>
        <v>documentary</v>
      </c>
      <c r="S325" s="9">
        <f t="shared" si="34"/>
        <v>42697.113032407404</v>
      </c>
      <c r="T325" s="9">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9">
        <f t="shared" si="34"/>
        <v>42184.417916666665</v>
      </c>
      <c r="T326" s="9">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9">
        <f t="shared" si="34"/>
        <v>42688.979548611103</v>
      </c>
      <c r="T327" s="9">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f t="shared" si="31"/>
        <v>147.17167680278018</v>
      </c>
      <c r="Q328" t="str">
        <f t="shared" si="32"/>
        <v>film &amp; video</v>
      </c>
      <c r="R328" t="str">
        <f t="shared" si="33"/>
        <v>documentary</v>
      </c>
      <c r="S328" s="9">
        <f t="shared" si="34"/>
        <v>42775.106550925928</v>
      </c>
      <c r="T328" s="9">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f t="shared" si="31"/>
        <v>160.47058823529412</v>
      </c>
      <c r="Q329" t="str">
        <f t="shared" si="32"/>
        <v>film &amp; video</v>
      </c>
      <c r="R329" t="str">
        <f t="shared" si="33"/>
        <v>documentary</v>
      </c>
      <c r="S329" s="9">
        <f t="shared" si="34"/>
        <v>42058.026956018519</v>
      </c>
      <c r="T329" s="9">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f t="shared" si="31"/>
        <v>156.04578313253012</v>
      </c>
      <c r="Q330" t="str">
        <f t="shared" si="32"/>
        <v>film &amp; video</v>
      </c>
      <c r="R330" t="str">
        <f t="shared" si="33"/>
        <v>documentary</v>
      </c>
      <c r="S330" s="9">
        <f t="shared" si="34"/>
        <v>42278.738287037035</v>
      </c>
      <c r="T330" s="9">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f t="shared" si="31"/>
        <v>63.17365269461078</v>
      </c>
      <c r="Q331" t="str">
        <f t="shared" si="32"/>
        <v>film &amp; video</v>
      </c>
      <c r="R331" t="str">
        <f t="shared" si="33"/>
        <v>documentary</v>
      </c>
      <c r="S331" s="9">
        <f t="shared" si="34"/>
        <v>42291.258414351854</v>
      </c>
      <c r="T331" s="9">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9">
        <f t="shared" si="34"/>
        <v>41379.307442129626</v>
      </c>
      <c r="T332" s="9">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9">
        <f t="shared" si="34"/>
        <v>42507.373078703698</v>
      </c>
      <c r="T333" s="9">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9">
        <f t="shared" si="34"/>
        <v>42263.471956018511</v>
      </c>
      <c r="T334" s="9">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f t="shared" si="31"/>
        <v>188.31203007518798</v>
      </c>
      <c r="Q335" t="str">
        <f t="shared" si="32"/>
        <v>film &amp; video</v>
      </c>
      <c r="R335" t="str">
        <f t="shared" si="33"/>
        <v>documentary</v>
      </c>
      <c r="S335" s="9">
        <f t="shared" si="34"/>
        <v>42437.428136574068</v>
      </c>
      <c r="T335" s="9">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9">
        <f t="shared" si="34"/>
        <v>42101.474039351851</v>
      </c>
      <c r="T336" s="9">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9">
        <f t="shared" si="34"/>
        <v>42101.529108796291</v>
      </c>
      <c r="T337" s="9">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f t="shared" si="31"/>
        <v>59.249046653144013</v>
      </c>
      <c r="Q338" t="str">
        <f t="shared" si="32"/>
        <v>film &amp; video</v>
      </c>
      <c r="R338" t="str">
        <f t="shared" si="33"/>
        <v>documentary</v>
      </c>
      <c r="S338" s="9">
        <f t="shared" si="34"/>
        <v>42291.387939814813</v>
      </c>
      <c r="T338" s="9">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9">
        <f t="shared" si="34"/>
        <v>42046.920231481483</v>
      </c>
      <c r="T339" s="9">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f t="shared" si="31"/>
        <v>70.000169491525426</v>
      </c>
      <c r="Q340" t="str">
        <f t="shared" si="32"/>
        <v>film &amp; video</v>
      </c>
      <c r="R340" t="str">
        <f t="shared" si="33"/>
        <v>documentary</v>
      </c>
      <c r="S340" s="9">
        <f t="shared" si="34"/>
        <v>42559.547337962962</v>
      </c>
      <c r="T340" s="9">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9">
        <f t="shared" si="34"/>
        <v>42093.551712962959</v>
      </c>
      <c r="T341" s="9">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9">
        <f t="shared" si="34"/>
        <v>42772.460729166669</v>
      </c>
      <c r="T342" s="9">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9">
        <f t="shared" si="34"/>
        <v>41894.671273148146</v>
      </c>
      <c r="T343" s="9">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f t="shared" si="31"/>
        <v>169.85083076923075</v>
      </c>
      <c r="Q344" t="str">
        <f t="shared" si="32"/>
        <v>film &amp; video</v>
      </c>
      <c r="R344" t="str">
        <f t="shared" si="33"/>
        <v>documentary</v>
      </c>
      <c r="S344" s="9">
        <f t="shared" si="34"/>
        <v>42459.572511574072</v>
      </c>
      <c r="T344" s="9">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f t="shared" si="31"/>
        <v>58.413339694656486</v>
      </c>
      <c r="Q345" t="str">
        <f t="shared" si="32"/>
        <v>film &amp; video</v>
      </c>
      <c r="R345" t="str">
        <f t="shared" si="33"/>
        <v>documentary</v>
      </c>
      <c r="S345" s="9">
        <f t="shared" si="34"/>
        <v>41926.529456018514</v>
      </c>
      <c r="T345" s="9">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9">
        <f t="shared" si="34"/>
        <v>42111.762662037036</v>
      </c>
      <c r="T346" s="9">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9">
        <f t="shared" si="34"/>
        <v>42114.735995370364</v>
      </c>
      <c r="T347" s="9">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f t="shared" si="31"/>
        <v>90.579148936170213</v>
      </c>
      <c r="Q348" t="str">
        <f t="shared" si="32"/>
        <v>film &amp; video</v>
      </c>
      <c r="R348" t="str">
        <f t="shared" si="33"/>
        <v>documentary</v>
      </c>
      <c r="S348" s="9">
        <f t="shared" si="34"/>
        <v>42261.291909722218</v>
      </c>
      <c r="T348" s="9">
        <f t="shared" si="35"/>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9">
        <f t="shared" si="34"/>
        <v>42292.287141203698</v>
      </c>
      <c r="T349" s="9">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9">
        <f t="shared" si="34"/>
        <v>42207.378657407404</v>
      </c>
      <c r="T350" s="9">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9">
        <f t="shared" si="34"/>
        <v>42760.290601851848</v>
      </c>
      <c r="T351" s="9">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f t="shared" si="31"/>
        <v>129.81900452488688</v>
      </c>
      <c r="Q352" t="str">
        <f t="shared" si="32"/>
        <v>film &amp; video</v>
      </c>
      <c r="R352" t="str">
        <f t="shared" si="33"/>
        <v>documentary</v>
      </c>
      <c r="S352" s="9">
        <f t="shared" si="34"/>
        <v>42585.857743055552</v>
      </c>
      <c r="T352" s="9">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9">
        <f t="shared" si="34"/>
        <v>42427.75641203703</v>
      </c>
      <c r="T353" s="9">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9">
        <f t="shared" si="34"/>
        <v>41889.959120370368</v>
      </c>
      <c r="T354" s="9">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9">
        <f t="shared" si="34"/>
        <v>42297.583553240744</v>
      </c>
      <c r="T355" s="9">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9">
        <f t="shared" si="34"/>
        <v>42438.619456018518</v>
      </c>
      <c r="T356" s="9">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f t="shared" si="31"/>
        <v>246.60606060606059</v>
      </c>
      <c r="Q357" t="str">
        <f t="shared" si="32"/>
        <v>film &amp; video</v>
      </c>
      <c r="R357" t="str">
        <f t="shared" si="33"/>
        <v>documentary</v>
      </c>
      <c r="S357" s="9">
        <f t="shared" si="34"/>
        <v>41943.0855787037</v>
      </c>
      <c r="T357" s="9">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9">
        <f t="shared" si="34"/>
        <v>42415.594826388886</v>
      </c>
      <c r="T358" s="9">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9">
        <f t="shared" si="34"/>
        <v>42078.01385416666</v>
      </c>
      <c r="T359" s="9">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f t="shared" si="31"/>
        <v>193.04868913857678</v>
      </c>
      <c r="Q360" t="str">
        <f t="shared" si="32"/>
        <v>film &amp; video</v>
      </c>
      <c r="R360" t="str">
        <f t="shared" si="33"/>
        <v>documentary</v>
      </c>
      <c r="S360" s="9">
        <f t="shared" si="34"/>
        <v>42507.651863425919</v>
      </c>
      <c r="T360" s="9">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9">
        <f t="shared" si="34"/>
        <v>41934.86215277778</v>
      </c>
      <c r="T361" s="9">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f t="shared" si="31"/>
        <v>139.82758620689654</v>
      </c>
      <c r="Q362" t="str">
        <f t="shared" si="32"/>
        <v>film &amp; video</v>
      </c>
      <c r="R362" t="str">
        <f t="shared" si="33"/>
        <v>documentary</v>
      </c>
      <c r="S362" s="9">
        <f t="shared" si="34"/>
        <v>42163.689583333333</v>
      </c>
      <c r="T362" s="9">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9">
        <f t="shared" si="34"/>
        <v>41935.792893518512</v>
      </c>
      <c r="T363" s="9">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f t="shared" si="31"/>
        <v>139.53488372093022</v>
      </c>
      <c r="Q364" t="str">
        <f t="shared" si="32"/>
        <v>film &amp; video</v>
      </c>
      <c r="R364" t="str">
        <f t="shared" si="33"/>
        <v>documentary</v>
      </c>
      <c r="S364" s="9">
        <f t="shared" si="34"/>
        <v>41837.002210648148</v>
      </c>
      <c r="T364" s="9">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9">
        <f t="shared" si="34"/>
        <v>40255.53629629629</v>
      </c>
      <c r="T365" s="9">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f t="shared" si="31"/>
        <v>68.24159292035398</v>
      </c>
      <c r="Q366" t="str">
        <f t="shared" si="32"/>
        <v>film &amp; video</v>
      </c>
      <c r="R366" t="str">
        <f t="shared" si="33"/>
        <v>documentary</v>
      </c>
      <c r="S366" s="9">
        <f t="shared" si="34"/>
        <v>41780.651296296295</v>
      </c>
      <c r="T366" s="9">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9">
        <f t="shared" si="34"/>
        <v>41668.398136574069</v>
      </c>
      <c r="T367" s="9">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f t="shared" si="31"/>
        <v>287.31343283582089</v>
      </c>
      <c r="Q368" t="str">
        <f t="shared" si="32"/>
        <v>film &amp; video</v>
      </c>
      <c r="R368" t="str">
        <f t="shared" si="33"/>
        <v>documentary</v>
      </c>
      <c r="S368" s="9">
        <f t="shared" si="34"/>
        <v>41019.584699074076</v>
      </c>
      <c r="T368" s="9">
        <f t="shared" si="35"/>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9">
        <f t="shared" si="34"/>
        <v>41355.368958333333</v>
      </c>
      <c r="T369" s="9">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f t="shared" si="31"/>
        <v>81.84905660377359</v>
      </c>
      <c r="Q370" t="str">
        <f t="shared" si="32"/>
        <v>film &amp; video</v>
      </c>
      <c r="R370" t="str">
        <f t="shared" si="33"/>
        <v>documentary</v>
      </c>
      <c r="S370" s="9">
        <f t="shared" si="34"/>
        <v>42043.397245370368</v>
      </c>
      <c r="T370" s="9">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9">
        <f t="shared" si="34"/>
        <v>40893.3433912037</v>
      </c>
      <c r="T371" s="9">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9">
        <f t="shared" si="34"/>
        <v>42711.586805555555</v>
      </c>
      <c r="T372" s="9">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9">
        <f t="shared" si="34"/>
        <v>41261.559479166666</v>
      </c>
      <c r="T373" s="9">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9">
        <f t="shared" si="34"/>
        <v>42425.368564814817</v>
      </c>
      <c r="T374" s="9">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9">
        <f t="shared" si="34"/>
        <v>41078.703680555554</v>
      </c>
      <c r="T375" s="9">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9">
        <f t="shared" si="34"/>
        <v>40757.680914351848</v>
      </c>
      <c r="T376" s="9">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42.857142857142854</v>
      </c>
      <c r="Q377" t="str">
        <f t="shared" si="32"/>
        <v>film &amp; video</v>
      </c>
      <c r="R377" t="str">
        <f t="shared" si="33"/>
        <v>documentary</v>
      </c>
      <c r="S377" s="9">
        <f t="shared" si="34"/>
        <v>41657.77674768518</v>
      </c>
      <c r="T377" s="9">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f t="shared" si="31"/>
        <v>54.083333333333336</v>
      </c>
      <c r="Q378" t="str">
        <f t="shared" si="32"/>
        <v>film &amp; video</v>
      </c>
      <c r="R378" t="str">
        <f t="shared" si="33"/>
        <v>documentary</v>
      </c>
      <c r="S378" s="9">
        <f t="shared" si="34"/>
        <v>42576.244398148141</v>
      </c>
      <c r="T378" s="9">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9">
        <f t="shared" si="34"/>
        <v>42292.042453703696</v>
      </c>
      <c r="T379" s="9">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f t="shared" si="31"/>
        <v>40.397590361445786</v>
      </c>
      <c r="Q380" t="str">
        <f t="shared" si="32"/>
        <v>film &amp; video</v>
      </c>
      <c r="R380" t="str">
        <f t="shared" si="33"/>
        <v>documentary</v>
      </c>
      <c r="S380" s="9">
        <f t="shared" si="34"/>
        <v>42370.363518518519</v>
      </c>
      <c r="T380" s="9">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9">
        <f t="shared" si="34"/>
        <v>40987.479999999996</v>
      </c>
      <c r="T381" s="9">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9">
        <f t="shared" si="34"/>
        <v>42367.511481481481</v>
      </c>
      <c r="T382" s="9">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9">
        <f t="shared" si="34"/>
        <v>41085.48978009259</v>
      </c>
      <c r="T383" s="9">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9">
        <f t="shared" si="34"/>
        <v>41144.501157407409</v>
      </c>
      <c r="T384" s="9">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f t="shared" si="31"/>
        <v>43.020833333333336</v>
      </c>
      <c r="Q385" t="str">
        <f t="shared" si="32"/>
        <v>film &amp; video</v>
      </c>
      <c r="R385" t="str">
        <f t="shared" si="33"/>
        <v>documentary</v>
      </c>
      <c r="S385" s="9">
        <f t="shared" si="34"/>
        <v>41754.90924768518</v>
      </c>
      <c r="T385" s="9">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f t="shared" si="31"/>
        <v>58.540469973890339</v>
      </c>
      <c r="Q386" t="str">
        <f t="shared" si="32"/>
        <v>film &amp; video</v>
      </c>
      <c r="R386" t="str">
        <f t="shared" si="33"/>
        <v>documentary</v>
      </c>
      <c r="S386" s="9">
        <f t="shared" si="34"/>
        <v>41980.573460648149</v>
      </c>
      <c r="T386" s="9">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f t="shared" ref="P387:P450" si="37">E387 / L387</f>
        <v>111.79535864978902</v>
      </c>
      <c r="Q387" t="str">
        <f t="shared" ref="Q387:Q450" si="38">LEFT(N387,FIND("/",N387,1)-1)</f>
        <v>film &amp; video</v>
      </c>
      <c r="R387" t="str">
        <f t="shared" ref="R387:R450" si="39">RIGHT(N387,LEN(N387)-FIND("/",N387,1))</f>
        <v>documentary</v>
      </c>
      <c r="S387" s="9">
        <f t="shared" ref="S387:S450" si="40">(J387/86400)+25569+(-5/24)</f>
        <v>41934.376168981478</v>
      </c>
      <c r="T387" s="9">
        <f t="shared" ref="T387:T450" si="41">(I387/86400)+25569+(-5/24)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9">
        <f t="shared" si="40"/>
        <v>42211.742951388886</v>
      </c>
      <c r="T388" s="9">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9">
        <f t="shared" si="40"/>
        <v>42200.468263888884</v>
      </c>
      <c r="T389" s="9">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9">
        <f t="shared" si="40"/>
        <v>42548.86782407407</v>
      </c>
      <c r="T390" s="9">
        <f t="shared" si="41"/>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f t="shared" si="37"/>
        <v>81.75107284768211</v>
      </c>
      <c r="Q391" t="str">
        <f t="shared" si="38"/>
        <v>film &amp; video</v>
      </c>
      <c r="R391" t="str">
        <f t="shared" si="39"/>
        <v>documentary</v>
      </c>
      <c r="S391" s="9">
        <f t="shared" si="40"/>
        <v>41673.854745370372</v>
      </c>
      <c r="T391" s="9">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71.428571428571431</v>
      </c>
      <c r="Q392" t="str">
        <f t="shared" si="38"/>
        <v>film &amp; video</v>
      </c>
      <c r="R392" t="str">
        <f t="shared" si="39"/>
        <v>documentary</v>
      </c>
      <c r="S392" s="9">
        <f t="shared" si="40"/>
        <v>42111.828379629624</v>
      </c>
      <c r="T392" s="9">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9">
        <f t="shared" si="40"/>
        <v>40864.833923611106</v>
      </c>
      <c r="T393" s="9">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9">
        <f t="shared" si="40"/>
        <v>40763.508923611109</v>
      </c>
      <c r="T394" s="9">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9">
        <f t="shared" si="40"/>
        <v>41526.500601851847</v>
      </c>
      <c r="T395" s="9">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9">
        <f t="shared" si="40"/>
        <v>42417.60974537037</v>
      </c>
      <c r="T396" s="9">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9">
        <f t="shared" si="40"/>
        <v>40990.700925925921</v>
      </c>
      <c r="T397" s="9">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9">
        <f t="shared" si="40"/>
        <v>41082.356550925928</v>
      </c>
      <c r="T398" s="9">
        <f t="shared" si="41"/>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9">
        <f t="shared" si="40"/>
        <v>40379.568101851852</v>
      </c>
      <c r="T399" s="9">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f t="shared" si="37"/>
        <v>140.1044776119403</v>
      </c>
      <c r="Q400" t="str">
        <f t="shared" si="38"/>
        <v>film &amp; video</v>
      </c>
      <c r="R400" t="str">
        <f t="shared" si="39"/>
        <v>documentary</v>
      </c>
      <c r="S400" s="9">
        <f t="shared" si="40"/>
        <v>42078.584791666661</v>
      </c>
      <c r="T400" s="9">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9">
        <f t="shared" si="40"/>
        <v>42687.667442129627</v>
      </c>
      <c r="T401" s="9">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9">
        <f t="shared" si="40"/>
        <v>41745.427627314813</v>
      </c>
      <c r="T402" s="9">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f t="shared" si="37"/>
        <v>711.04109589041093</v>
      </c>
      <c r="Q403" t="str">
        <f t="shared" si="38"/>
        <v>film &amp; video</v>
      </c>
      <c r="R403" t="str">
        <f t="shared" si="39"/>
        <v>documentary</v>
      </c>
      <c r="S403" s="9">
        <f t="shared" si="40"/>
        <v>40732.633912037032</v>
      </c>
      <c r="T403" s="9">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f t="shared" si="37"/>
        <v>65.883720930232556</v>
      </c>
      <c r="Q404" t="str">
        <f t="shared" si="38"/>
        <v>film &amp; video</v>
      </c>
      <c r="R404" t="str">
        <f t="shared" si="39"/>
        <v>documentary</v>
      </c>
      <c r="S404" s="9">
        <f t="shared" si="40"/>
        <v>42292.331215277773</v>
      </c>
      <c r="T404" s="9">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f t="shared" si="37"/>
        <v>75.185714285714283</v>
      </c>
      <c r="Q405" t="str">
        <f t="shared" si="38"/>
        <v>film &amp; video</v>
      </c>
      <c r="R405" t="str">
        <f t="shared" si="39"/>
        <v>documentary</v>
      </c>
      <c r="S405" s="9">
        <f t="shared" si="40"/>
        <v>40718.102326388886</v>
      </c>
      <c r="T405" s="9">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9">
        <f t="shared" si="40"/>
        <v>41646.419699074067</v>
      </c>
      <c r="T406" s="9">
        <f t="shared" si="41"/>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f t="shared" si="37"/>
        <v>55.2</v>
      </c>
      <c r="Q407" t="str">
        <f t="shared" si="38"/>
        <v>film &amp; video</v>
      </c>
      <c r="R407" t="str">
        <f t="shared" si="39"/>
        <v>documentary</v>
      </c>
      <c r="S407" s="9">
        <f t="shared" si="40"/>
        <v>41673.876608796294</v>
      </c>
      <c r="T407" s="9">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f t="shared" si="37"/>
        <v>86.163714285714292</v>
      </c>
      <c r="Q408" t="str">
        <f t="shared" si="38"/>
        <v>film &amp; video</v>
      </c>
      <c r="R408" t="str">
        <f t="shared" si="39"/>
        <v>documentary</v>
      </c>
      <c r="S408" s="9">
        <f t="shared" si="40"/>
        <v>40637.95413194444</v>
      </c>
      <c r="T408" s="9">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9">
        <f t="shared" si="40"/>
        <v>40806.662615740737</v>
      </c>
      <c r="T409" s="9">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9">
        <f t="shared" si="40"/>
        <v>41543.527662037035</v>
      </c>
      <c r="T410" s="9">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9">
        <f t="shared" si="40"/>
        <v>42543.654444444437</v>
      </c>
      <c r="T411" s="9">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f t="shared" si="37"/>
        <v>183.28571428571428</v>
      </c>
      <c r="Q412" t="str">
        <f t="shared" si="38"/>
        <v>film &amp; video</v>
      </c>
      <c r="R412" t="str">
        <f t="shared" si="39"/>
        <v>documentary</v>
      </c>
      <c r="S412" s="9">
        <f t="shared" si="40"/>
        <v>42113.773113425923</v>
      </c>
      <c r="T412" s="9">
        <f t="shared" si="41"/>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9">
        <f t="shared" si="40"/>
        <v>41597.967638888884</v>
      </c>
      <c r="T413" s="9">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9">
        <f t="shared" si="40"/>
        <v>41099.534467592588</v>
      </c>
      <c r="T414" s="9">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f t="shared" si="37"/>
        <v>78.660818713450297</v>
      </c>
      <c r="Q415" t="str">
        <f t="shared" si="38"/>
        <v>film &amp; video</v>
      </c>
      <c r="R415" t="str">
        <f t="shared" si="39"/>
        <v>documentary</v>
      </c>
      <c r="S415" s="9">
        <f t="shared" si="40"/>
        <v>41079.66910879629</v>
      </c>
      <c r="T415" s="9">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9">
        <f t="shared" si="40"/>
        <v>41528.85491898148</v>
      </c>
      <c r="T416" s="9">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f t="shared" si="37"/>
        <v>68.09809523809524</v>
      </c>
      <c r="Q417" t="str">
        <f t="shared" si="38"/>
        <v>film &amp; video</v>
      </c>
      <c r="R417" t="str">
        <f t="shared" si="39"/>
        <v>documentary</v>
      </c>
      <c r="S417" s="9">
        <f t="shared" si="40"/>
        <v>41904.643541666665</v>
      </c>
      <c r="T417" s="9">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f t="shared" si="37"/>
        <v>48.086800000000004</v>
      </c>
      <c r="Q418" t="str">
        <f t="shared" si="38"/>
        <v>film &amp; video</v>
      </c>
      <c r="R418" t="str">
        <f t="shared" si="39"/>
        <v>documentary</v>
      </c>
      <c r="S418" s="9">
        <f t="shared" si="40"/>
        <v>41648.187858796293</v>
      </c>
      <c r="T418" s="9">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9">
        <f t="shared" si="40"/>
        <v>41360.762268518512</v>
      </c>
      <c r="T419" s="9">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9">
        <f t="shared" si="40"/>
        <v>42178.07403935185</v>
      </c>
      <c r="T420" s="9">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9">
        <f t="shared" si="40"/>
        <v>41394.634108796294</v>
      </c>
      <c r="T421" s="9">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f t="shared" si="37"/>
        <v>4.833333333333333</v>
      </c>
      <c r="Q422" t="str">
        <f t="shared" si="38"/>
        <v>film &amp; video</v>
      </c>
      <c r="R422" t="str">
        <f t="shared" si="39"/>
        <v>animation</v>
      </c>
      <c r="S422" s="9">
        <f t="shared" si="40"/>
        <v>41682.028136574074</v>
      </c>
      <c r="T422" s="9">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f t="shared" si="37"/>
        <v>50.166666666666664</v>
      </c>
      <c r="Q423" t="str">
        <f t="shared" si="38"/>
        <v>film &amp; video</v>
      </c>
      <c r="R423" t="str">
        <f t="shared" si="39"/>
        <v>animation</v>
      </c>
      <c r="S423" s="9">
        <f t="shared" si="40"/>
        <v>42177.283055555548</v>
      </c>
      <c r="T423" s="9">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f t="shared" si="37"/>
        <v>35.833333333333336</v>
      </c>
      <c r="Q424" t="str">
        <f t="shared" si="38"/>
        <v>film &amp; video</v>
      </c>
      <c r="R424" t="str">
        <f t="shared" si="39"/>
        <v>animation</v>
      </c>
      <c r="S424" s="9">
        <f t="shared" si="40"/>
        <v>41863.052048611113</v>
      </c>
      <c r="T424" s="9">
        <f t="shared" si="41"/>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f t="shared" si="37"/>
        <v>11.76923076923077</v>
      </c>
      <c r="Q425" t="str">
        <f t="shared" si="38"/>
        <v>film &amp; video</v>
      </c>
      <c r="R425" t="str">
        <f t="shared" si="39"/>
        <v>animation</v>
      </c>
      <c r="S425" s="9">
        <f t="shared" si="40"/>
        <v>41400.717939814815</v>
      </c>
      <c r="T425" s="9">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f t="shared" si="37"/>
        <v>40.78</v>
      </c>
      <c r="Q426" t="str">
        <f t="shared" si="38"/>
        <v>film &amp; video</v>
      </c>
      <c r="R426" t="str">
        <f t="shared" si="39"/>
        <v>animation</v>
      </c>
      <c r="S426" s="9">
        <f t="shared" si="40"/>
        <v>40934.167812499996</v>
      </c>
      <c r="T426" s="9">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f t="shared" si="37"/>
        <v>3</v>
      </c>
      <c r="Q427" t="str">
        <f t="shared" si="38"/>
        <v>film &amp; video</v>
      </c>
      <c r="R427" t="str">
        <f t="shared" si="39"/>
        <v>animation</v>
      </c>
      <c r="S427" s="9">
        <f t="shared" si="40"/>
        <v>42275.652824074066</v>
      </c>
      <c r="T427" s="9">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f t="shared" si="37"/>
        <v>16.625</v>
      </c>
      <c r="Q428" t="str">
        <f t="shared" si="38"/>
        <v>film &amp; video</v>
      </c>
      <c r="R428" t="str">
        <f t="shared" si="39"/>
        <v>animation</v>
      </c>
      <c r="S428" s="9">
        <f t="shared" si="40"/>
        <v>42400.503634259258</v>
      </c>
      <c r="T428" s="9">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9">
        <f t="shared" si="40"/>
        <v>42285.700694444444</v>
      </c>
      <c r="T429" s="9">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f t="shared" si="37"/>
        <v>52</v>
      </c>
      <c r="Q430" t="str">
        <f t="shared" si="38"/>
        <v>film &amp; video</v>
      </c>
      <c r="R430" t="str">
        <f t="shared" si="39"/>
        <v>animation</v>
      </c>
      <c r="S430" s="9">
        <f t="shared" si="40"/>
        <v>41778.558391203704</v>
      </c>
      <c r="T430" s="9">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9">
        <f t="shared" si="40"/>
        <v>40070.693078703705</v>
      </c>
      <c r="T431" s="9">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f t="shared" si="37"/>
        <v>4.8</v>
      </c>
      <c r="Q432" t="str">
        <f t="shared" si="38"/>
        <v>film &amp; video</v>
      </c>
      <c r="R432" t="str">
        <f t="shared" si="39"/>
        <v>animation</v>
      </c>
      <c r="S432" s="9">
        <f t="shared" si="40"/>
        <v>41512.898923611108</v>
      </c>
      <c r="T432" s="9">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f t="shared" si="37"/>
        <v>51.875</v>
      </c>
      <c r="Q433" t="str">
        <f t="shared" si="38"/>
        <v>film &amp; video</v>
      </c>
      <c r="R433" t="str">
        <f t="shared" si="39"/>
        <v>animation</v>
      </c>
      <c r="S433" s="9">
        <f t="shared" si="40"/>
        <v>42526.662997685184</v>
      </c>
      <c r="T433" s="9">
        <f t="shared" si="41"/>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f t="shared" si="37"/>
        <v>71.25</v>
      </c>
      <c r="Q434" t="str">
        <f t="shared" si="38"/>
        <v>film &amp; video</v>
      </c>
      <c r="R434" t="str">
        <f t="shared" si="39"/>
        <v>animation</v>
      </c>
      <c r="S434" s="9">
        <f t="shared" si="40"/>
        <v>42238.51829861111</v>
      </c>
      <c r="T434" s="9">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9">
        <f t="shared" si="40"/>
        <v>42228.421550925923</v>
      </c>
      <c r="T435" s="9">
        <f t="shared" si="41"/>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62.5</v>
      </c>
      <c r="Q436" t="str">
        <f t="shared" si="38"/>
        <v>film &amp; video</v>
      </c>
      <c r="R436" t="str">
        <f t="shared" si="39"/>
        <v>animation</v>
      </c>
      <c r="S436" s="9">
        <f t="shared" si="40"/>
        <v>41576.626180555555</v>
      </c>
      <c r="T436" s="9">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f t="shared" si="37"/>
        <v>1</v>
      </c>
      <c r="Q437" t="str">
        <f t="shared" si="38"/>
        <v>film &amp; video</v>
      </c>
      <c r="R437" t="str">
        <f t="shared" si="39"/>
        <v>animation</v>
      </c>
      <c r="S437" s="9">
        <f t="shared" si="40"/>
        <v>41500.539120370369</v>
      </c>
      <c r="T437" s="9">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9">
        <f t="shared" si="40"/>
        <v>41456.154085648144</v>
      </c>
      <c r="T438" s="9">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9">
        <f t="shared" si="40"/>
        <v>42591.110254629624</v>
      </c>
      <c r="T439" s="9">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f t="shared" si="37"/>
        <v>170.54545454545453</v>
      </c>
      <c r="Q440" t="str">
        <f t="shared" si="38"/>
        <v>film &amp; video</v>
      </c>
      <c r="R440" t="str">
        <f t="shared" si="39"/>
        <v>animation</v>
      </c>
      <c r="S440" s="9">
        <f t="shared" si="40"/>
        <v>42296.052754629629</v>
      </c>
      <c r="T440" s="9">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9">
        <f t="shared" si="40"/>
        <v>41919.553449074076</v>
      </c>
      <c r="T441" s="9">
        <f t="shared" si="41"/>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f t="shared" si="37"/>
        <v>5</v>
      </c>
      <c r="Q442" t="str">
        <f t="shared" si="38"/>
        <v>film &amp; video</v>
      </c>
      <c r="R442" t="str">
        <f t="shared" si="39"/>
        <v>animation</v>
      </c>
      <c r="S442" s="9">
        <f t="shared" si="40"/>
        <v>42423.777233796289</v>
      </c>
      <c r="T442" s="9">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9">
        <f t="shared" si="40"/>
        <v>41550.585601851846</v>
      </c>
      <c r="T443" s="9">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f t="shared" si="37"/>
        <v>393.58823529411762</v>
      </c>
      <c r="Q444" t="str">
        <f t="shared" si="38"/>
        <v>film &amp; video</v>
      </c>
      <c r="R444" t="str">
        <f t="shared" si="39"/>
        <v>animation</v>
      </c>
      <c r="S444" s="9">
        <f t="shared" si="40"/>
        <v>42024.680358796293</v>
      </c>
      <c r="T444" s="9">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f t="shared" si="37"/>
        <v>5</v>
      </c>
      <c r="Q445" t="str">
        <f t="shared" si="38"/>
        <v>film &amp; video</v>
      </c>
      <c r="R445" t="str">
        <f t="shared" si="39"/>
        <v>animation</v>
      </c>
      <c r="S445" s="9">
        <f t="shared" si="40"/>
        <v>41649.806724537033</v>
      </c>
      <c r="T445" s="9">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t="str">
        <f t="shared" si="38"/>
        <v>film &amp; video</v>
      </c>
      <c r="R446" t="str">
        <f t="shared" si="39"/>
        <v>animation</v>
      </c>
      <c r="S446" s="9">
        <f t="shared" si="40"/>
        <v>40894.69862268518</v>
      </c>
      <c r="T446" s="9">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f t="shared" si="37"/>
        <v>1</v>
      </c>
      <c r="Q447" t="str">
        <f t="shared" si="38"/>
        <v>film &amp; video</v>
      </c>
      <c r="R447" t="str">
        <f t="shared" si="39"/>
        <v>animation</v>
      </c>
      <c r="S447" s="9">
        <f t="shared" si="40"/>
        <v>42130.127025462956</v>
      </c>
      <c r="T447" s="9">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f t="shared" si="37"/>
        <v>47.875</v>
      </c>
      <c r="Q448" t="str">
        <f t="shared" si="38"/>
        <v>film &amp; video</v>
      </c>
      <c r="R448" t="str">
        <f t="shared" si="39"/>
        <v>animation</v>
      </c>
      <c r="S448" s="9">
        <f t="shared" si="40"/>
        <v>42036.875231481477</v>
      </c>
      <c r="T448" s="9">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f t="shared" si="37"/>
        <v>5</v>
      </c>
      <c r="Q449" t="str">
        <f t="shared" si="38"/>
        <v>film &amp; video</v>
      </c>
      <c r="R449" t="str">
        <f t="shared" si="39"/>
        <v>animation</v>
      </c>
      <c r="S449" s="9">
        <f t="shared" si="40"/>
        <v>41331.34679398148</v>
      </c>
      <c r="T449" s="9">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f t="shared" si="37"/>
        <v>20.502500000000001</v>
      </c>
      <c r="Q450" t="str">
        <f t="shared" si="38"/>
        <v>film &amp; video</v>
      </c>
      <c r="R450" t="str">
        <f t="shared" si="39"/>
        <v>animation</v>
      </c>
      <c r="S450" s="9">
        <f t="shared" si="40"/>
        <v>41753.549710648142</v>
      </c>
      <c r="T450" s="9">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f t="shared" ref="P451:P514" si="43">E451 / L451</f>
        <v>9</v>
      </c>
      <c r="Q451" t="str">
        <f t="shared" ref="Q451:Q514" si="44">LEFT(N451,FIND("/",N451,1)-1)</f>
        <v>film &amp; video</v>
      </c>
      <c r="R451" t="str">
        <f t="shared" ref="R451:R514" si="45">RIGHT(N451,LEN(N451)-FIND("/",N451,1))</f>
        <v>animation</v>
      </c>
      <c r="S451" s="9">
        <f t="shared" ref="S451:S514" si="46">(J451/86400)+25569+(-5/24)</f>
        <v>41534.359780092593</v>
      </c>
      <c r="T451" s="9">
        <f t="shared" ref="T451:T514" si="47">(I451/86400)+25569+(-5/24)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f t="shared" si="43"/>
        <v>56.571428571428569</v>
      </c>
      <c r="Q452" t="str">
        <f t="shared" si="44"/>
        <v>film &amp; video</v>
      </c>
      <c r="R452" t="str">
        <f t="shared" si="45"/>
        <v>animation</v>
      </c>
      <c r="S452" s="9">
        <f t="shared" si="46"/>
        <v>41654.73842592592</v>
      </c>
      <c r="T452" s="9">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9">
        <f t="shared" si="46"/>
        <v>41634.506840277776</v>
      </c>
      <c r="T453" s="9">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t="str">
        <f t="shared" si="44"/>
        <v>film &amp; video</v>
      </c>
      <c r="R454" t="str">
        <f t="shared" si="45"/>
        <v>animation</v>
      </c>
      <c r="S454" s="9">
        <f t="shared" si="46"/>
        <v>42107.49554398148</v>
      </c>
      <c r="T454" s="9">
        <f t="shared" si="47"/>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f t="shared" si="43"/>
        <v>13</v>
      </c>
      <c r="Q455" t="str">
        <f t="shared" si="44"/>
        <v>film &amp; video</v>
      </c>
      <c r="R455" t="str">
        <f t="shared" si="45"/>
        <v>animation</v>
      </c>
      <c r="S455" s="9">
        <f t="shared" si="46"/>
        <v>42038.616655092592</v>
      </c>
      <c r="T455" s="9">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f t="shared" si="43"/>
        <v>16.399999999999999</v>
      </c>
      <c r="Q456" t="str">
        <f t="shared" si="44"/>
        <v>film &amp; video</v>
      </c>
      <c r="R456" t="str">
        <f t="shared" si="45"/>
        <v>animation</v>
      </c>
      <c r="S456" s="9">
        <f t="shared" si="46"/>
        <v>41938.508923611109</v>
      </c>
      <c r="T456" s="9">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f t="shared" si="43"/>
        <v>22.5</v>
      </c>
      <c r="Q457" t="str">
        <f t="shared" si="44"/>
        <v>film &amp; video</v>
      </c>
      <c r="R457" t="str">
        <f t="shared" si="45"/>
        <v>animation</v>
      </c>
      <c r="S457" s="9">
        <f t="shared" si="46"/>
        <v>40970.794236111113</v>
      </c>
      <c r="T457" s="9">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f t="shared" si="43"/>
        <v>20.333333333333332</v>
      </c>
      <c r="Q458" t="str">
        <f t="shared" si="44"/>
        <v>film &amp; video</v>
      </c>
      <c r="R458" t="str">
        <f t="shared" si="45"/>
        <v>animation</v>
      </c>
      <c r="S458" s="9">
        <f t="shared" si="46"/>
        <v>41547.486122685186</v>
      </c>
      <c r="T458" s="9">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9">
        <f t="shared" si="46"/>
        <v>41837.559166666666</v>
      </c>
      <c r="T459" s="9">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f t="shared" si="43"/>
        <v>16.755102040816325</v>
      </c>
      <c r="Q460" t="str">
        <f t="shared" si="44"/>
        <v>film &amp; video</v>
      </c>
      <c r="R460" t="str">
        <f t="shared" si="45"/>
        <v>animation</v>
      </c>
      <c r="S460" s="9">
        <f t="shared" si="46"/>
        <v>41378.491435185184</v>
      </c>
      <c r="T460" s="9">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f t="shared" si="43"/>
        <v>25</v>
      </c>
      <c r="Q461" t="str">
        <f t="shared" si="44"/>
        <v>film &amp; video</v>
      </c>
      <c r="R461" t="str">
        <f t="shared" si="45"/>
        <v>animation</v>
      </c>
      <c r="S461" s="9">
        <f t="shared" si="46"/>
        <v>40800.432025462964</v>
      </c>
      <c r="T461" s="9">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f t="shared" si="43"/>
        <v>12.5</v>
      </c>
      <c r="Q462" t="str">
        <f t="shared" si="44"/>
        <v>film &amp; video</v>
      </c>
      <c r="R462" t="str">
        <f t="shared" si="45"/>
        <v>animation</v>
      </c>
      <c r="S462" s="9">
        <f t="shared" si="46"/>
        <v>41759.334201388883</v>
      </c>
      <c r="T462" s="9">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9">
        <f t="shared" si="46"/>
        <v>41407.638506944444</v>
      </c>
      <c r="T463" s="9">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9">
        <f t="shared" si="46"/>
        <v>40704.918298611105</v>
      </c>
      <c r="T464" s="9">
        <f t="shared" si="47"/>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f t="shared" si="43"/>
        <v>113.63636363636364</v>
      </c>
      <c r="Q465" t="str">
        <f t="shared" si="44"/>
        <v>film &amp; video</v>
      </c>
      <c r="R465" t="str">
        <f t="shared" si="45"/>
        <v>animation</v>
      </c>
      <c r="S465" s="9">
        <f t="shared" si="46"/>
        <v>40750.501770833333</v>
      </c>
      <c r="T465" s="9">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f t="shared" si="43"/>
        <v>1</v>
      </c>
      <c r="Q466" t="str">
        <f t="shared" si="44"/>
        <v>film &amp; video</v>
      </c>
      <c r="R466" t="str">
        <f t="shared" si="45"/>
        <v>animation</v>
      </c>
      <c r="S466" s="9">
        <f t="shared" si="46"/>
        <v>42488.640451388885</v>
      </c>
      <c r="T466" s="9">
        <f t="shared" si="47"/>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f t="shared" si="43"/>
        <v>17.25</v>
      </c>
      <c r="Q467" t="str">
        <f t="shared" si="44"/>
        <v>film &amp; video</v>
      </c>
      <c r="R467" t="str">
        <f t="shared" si="45"/>
        <v>animation</v>
      </c>
      <c r="S467" s="9">
        <f t="shared" si="46"/>
        <v>41800.911736111106</v>
      </c>
      <c r="T467" s="9">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f t="shared" si="43"/>
        <v>15.2</v>
      </c>
      <c r="Q468" t="str">
        <f t="shared" si="44"/>
        <v>film &amp; video</v>
      </c>
      <c r="R468" t="str">
        <f t="shared" si="45"/>
        <v>animation</v>
      </c>
      <c r="S468" s="9">
        <f t="shared" si="46"/>
        <v>41129.734537037039</v>
      </c>
      <c r="T468" s="9">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f t="shared" si="43"/>
        <v>110.64102564102564</v>
      </c>
      <c r="Q469" t="str">
        <f t="shared" si="44"/>
        <v>film &amp; video</v>
      </c>
      <c r="R469" t="str">
        <f t="shared" si="45"/>
        <v>animation</v>
      </c>
      <c r="S469" s="9">
        <f t="shared" si="46"/>
        <v>41135.471458333333</v>
      </c>
      <c r="T469" s="9">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9">
        <f t="shared" si="46"/>
        <v>41040.959293981483</v>
      </c>
      <c r="T470" s="9">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9">
        <f t="shared" si="46"/>
        <v>41827.781527777777</v>
      </c>
      <c r="T471" s="9">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f t="shared" si="43"/>
        <v>25.5</v>
      </c>
      <c r="Q472" t="str">
        <f t="shared" si="44"/>
        <v>film &amp; video</v>
      </c>
      <c r="R472" t="str">
        <f t="shared" si="45"/>
        <v>animation</v>
      </c>
      <c r="S472" s="9">
        <f t="shared" si="46"/>
        <v>41604.959363425922</v>
      </c>
      <c r="T472" s="9">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f t="shared" si="43"/>
        <v>38.476470588235294</v>
      </c>
      <c r="Q473" t="str">
        <f t="shared" si="44"/>
        <v>film &amp; video</v>
      </c>
      <c r="R473" t="str">
        <f t="shared" si="45"/>
        <v>animation</v>
      </c>
      <c r="S473" s="9">
        <f t="shared" si="46"/>
        <v>41703.513645833329</v>
      </c>
      <c r="T473" s="9">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f t="shared" si="43"/>
        <v>28.2</v>
      </c>
      <c r="Q474" t="str">
        <f t="shared" si="44"/>
        <v>film &amp; video</v>
      </c>
      <c r="R474" t="str">
        <f t="shared" si="45"/>
        <v>animation</v>
      </c>
      <c r="S474" s="9">
        <f t="shared" si="46"/>
        <v>41844.714328703703</v>
      </c>
      <c r="T474" s="9">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f t="shared" si="43"/>
        <v>61.5</v>
      </c>
      <c r="Q475" t="str">
        <f t="shared" si="44"/>
        <v>film &amp; video</v>
      </c>
      <c r="R475" t="str">
        <f t="shared" si="45"/>
        <v>animation</v>
      </c>
      <c r="S475" s="9">
        <f t="shared" si="46"/>
        <v>41869.489803240736</v>
      </c>
      <c r="T475" s="9">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f t="shared" si="43"/>
        <v>1</v>
      </c>
      <c r="Q476" t="str">
        <f t="shared" si="44"/>
        <v>film &amp; video</v>
      </c>
      <c r="R476" t="str">
        <f t="shared" si="45"/>
        <v>animation</v>
      </c>
      <c r="S476" s="9">
        <f t="shared" si="46"/>
        <v>42753.120706018519</v>
      </c>
      <c r="T476" s="9">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9">
        <f t="shared" si="46"/>
        <v>42099.877812500003</v>
      </c>
      <c r="T477" s="9">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f t="shared" si="43"/>
        <v>39.569274193548388</v>
      </c>
      <c r="Q478" t="str">
        <f t="shared" si="44"/>
        <v>film &amp; video</v>
      </c>
      <c r="R478" t="str">
        <f t="shared" si="45"/>
        <v>animation</v>
      </c>
      <c r="S478" s="9">
        <f t="shared" si="46"/>
        <v>41757.76667824074</v>
      </c>
      <c r="T478" s="9">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9">
        <f t="shared" si="46"/>
        <v>40987.626550925925</v>
      </c>
      <c r="T479" s="9">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9">
        <f t="shared" si="46"/>
        <v>42065.702650462961</v>
      </c>
      <c r="T480" s="9">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f t="shared" si="43"/>
        <v>88.8</v>
      </c>
      <c r="Q481" t="str">
        <f t="shared" si="44"/>
        <v>film &amp; video</v>
      </c>
      <c r="R481" t="str">
        <f t="shared" si="45"/>
        <v>animation</v>
      </c>
      <c r="S481" s="9">
        <f t="shared" si="46"/>
        <v>41904.199479166666</v>
      </c>
      <c r="T481" s="9">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f t="shared" si="43"/>
        <v>55.457142857142856</v>
      </c>
      <c r="Q482" t="str">
        <f t="shared" si="44"/>
        <v>film &amp; video</v>
      </c>
      <c r="R482" t="str">
        <f t="shared" si="45"/>
        <v>animation</v>
      </c>
      <c r="S482" s="9">
        <f t="shared" si="46"/>
        <v>41465.29184027778</v>
      </c>
      <c r="T482" s="9">
        <f t="shared" si="47"/>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f t="shared" si="43"/>
        <v>87.142857142857139</v>
      </c>
      <c r="Q483" t="str">
        <f t="shared" si="44"/>
        <v>film &amp; video</v>
      </c>
      <c r="R483" t="str">
        <f t="shared" si="45"/>
        <v>animation</v>
      </c>
      <c r="S483" s="9">
        <f t="shared" si="46"/>
        <v>41162.46399305555</v>
      </c>
      <c r="T483" s="9">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f t="shared" si="43"/>
        <v>10</v>
      </c>
      <c r="Q484" t="str">
        <f t="shared" si="44"/>
        <v>film &amp; video</v>
      </c>
      <c r="R484" t="str">
        <f t="shared" si="45"/>
        <v>animation</v>
      </c>
      <c r="S484" s="9">
        <f t="shared" si="46"/>
        <v>42447.688541666663</v>
      </c>
      <c r="T484" s="9">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f t="shared" si="43"/>
        <v>51.224489795918366</v>
      </c>
      <c r="Q485" t="str">
        <f t="shared" si="44"/>
        <v>film &amp; video</v>
      </c>
      <c r="R485" t="str">
        <f t="shared" si="45"/>
        <v>animation</v>
      </c>
      <c r="S485" s="9">
        <f t="shared" si="46"/>
        <v>41242.989259259259</v>
      </c>
      <c r="T485" s="9">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f t="shared" si="43"/>
        <v>13.545454545454545</v>
      </c>
      <c r="Q486" t="str">
        <f t="shared" si="44"/>
        <v>film &amp; video</v>
      </c>
      <c r="R486" t="str">
        <f t="shared" si="45"/>
        <v>animation</v>
      </c>
      <c r="S486" s="9">
        <f t="shared" si="46"/>
        <v>42272.731157407405</v>
      </c>
      <c r="T486" s="9">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f t="shared" si="43"/>
        <v>66.520080000000007</v>
      </c>
      <c r="Q487" t="str">
        <f t="shared" si="44"/>
        <v>film &amp; video</v>
      </c>
      <c r="R487" t="str">
        <f t="shared" si="45"/>
        <v>animation</v>
      </c>
      <c r="S487" s="9">
        <f t="shared" si="46"/>
        <v>41381.297442129631</v>
      </c>
      <c r="T487" s="9">
        <f t="shared" si="47"/>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f t="shared" si="43"/>
        <v>50</v>
      </c>
      <c r="Q488" t="str">
        <f t="shared" si="44"/>
        <v>film &amp; video</v>
      </c>
      <c r="R488" t="str">
        <f t="shared" si="45"/>
        <v>animation</v>
      </c>
      <c r="S488" s="9">
        <f t="shared" si="46"/>
        <v>41761.734247685185</v>
      </c>
      <c r="T488" s="9">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9">
        <f t="shared" si="46"/>
        <v>42669.386504629627</v>
      </c>
      <c r="T489" s="9">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9">
        <f t="shared" si="46"/>
        <v>42713.84606481481</v>
      </c>
      <c r="T490" s="9">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f t="shared" si="43"/>
        <v>71.666666666666671</v>
      </c>
      <c r="Q491" t="str">
        <f t="shared" si="44"/>
        <v>film &amp; video</v>
      </c>
      <c r="R491" t="str">
        <f t="shared" si="45"/>
        <v>animation</v>
      </c>
      <c r="S491" s="9">
        <f t="shared" si="46"/>
        <v>40882.273333333331</v>
      </c>
      <c r="T491" s="9">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9">
        <f t="shared" si="46"/>
        <v>41113.760243055549</v>
      </c>
      <c r="T492" s="9">
        <f t="shared" si="47"/>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9">
        <f t="shared" si="46"/>
        <v>42366.774293981478</v>
      </c>
      <c r="T493" s="9">
        <f t="shared" si="47"/>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9">
        <f t="shared" si="46"/>
        <v>42595.826736111114</v>
      </c>
      <c r="T494" s="9">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9">
        <f t="shared" si="46"/>
        <v>42114.517800925925</v>
      </c>
      <c r="T495" s="9">
        <f t="shared" si="47"/>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f t="shared" si="43"/>
        <v>10.333333333333334</v>
      </c>
      <c r="Q496" t="str">
        <f t="shared" si="44"/>
        <v>film &amp; video</v>
      </c>
      <c r="R496" t="str">
        <f t="shared" si="45"/>
        <v>animation</v>
      </c>
      <c r="S496" s="9">
        <f t="shared" si="46"/>
        <v>41799.62228009259</v>
      </c>
      <c r="T496" s="9">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9">
        <f t="shared" si="46"/>
        <v>42171.619270833333</v>
      </c>
      <c r="T497" s="9">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f t="shared" si="43"/>
        <v>1</v>
      </c>
      <c r="Q498" t="str">
        <f t="shared" si="44"/>
        <v>film &amp; video</v>
      </c>
      <c r="R498" t="str">
        <f t="shared" si="45"/>
        <v>animation</v>
      </c>
      <c r="S498" s="9">
        <f t="shared" si="46"/>
        <v>41620.723078703704</v>
      </c>
      <c r="T498" s="9">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f t="shared" si="43"/>
        <v>10</v>
      </c>
      <c r="Q499" t="str">
        <f t="shared" si="44"/>
        <v>film &amp; video</v>
      </c>
      <c r="R499" t="str">
        <f t="shared" si="45"/>
        <v>animation</v>
      </c>
      <c r="S499" s="9">
        <f t="shared" si="46"/>
        <v>41944.829456018517</v>
      </c>
      <c r="T499" s="9">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f t="shared" si="43"/>
        <v>136.09090909090909</v>
      </c>
      <c r="Q500" t="str">
        <f t="shared" si="44"/>
        <v>film &amp; video</v>
      </c>
      <c r="R500" t="str">
        <f t="shared" si="45"/>
        <v>animation</v>
      </c>
      <c r="S500" s="9">
        <f t="shared" si="46"/>
        <v>40858.553807870368</v>
      </c>
      <c r="T500" s="9">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f t="shared" si="43"/>
        <v>73.461538461538467</v>
      </c>
      <c r="Q501" t="str">
        <f t="shared" si="44"/>
        <v>film &amp; video</v>
      </c>
      <c r="R501" t="str">
        <f t="shared" si="45"/>
        <v>animation</v>
      </c>
      <c r="S501" s="9">
        <f t="shared" si="46"/>
        <v>40043.687129629623</v>
      </c>
      <c r="T501" s="9">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f t="shared" si="43"/>
        <v>53.75</v>
      </c>
      <c r="Q502" t="str">
        <f t="shared" si="44"/>
        <v>film &amp; video</v>
      </c>
      <c r="R502" t="str">
        <f t="shared" si="45"/>
        <v>animation</v>
      </c>
      <c r="S502" s="9">
        <f t="shared" si="46"/>
        <v>40247.677673611106</v>
      </c>
      <c r="T502" s="9">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9">
        <f t="shared" si="46"/>
        <v>40703.026053240741</v>
      </c>
      <c r="T503" s="9">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f t="shared" si="43"/>
        <v>57.5</v>
      </c>
      <c r="Q504" t="str">
        <f t="shared" si="44"/>
        <v>film &amp; video</v>
      </c>
      <c r="R504" t="str">
        <f t="shared" si="45"/>
        <v>animation</v>
      </c>
      <c r="S504" s="9">
        <f t="shared" si="46"/>
        <v>40956.345196759255</v>
      </c>
      <c r="T504" s="9">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f t="shared" si="43"/>
        <v>12.666666666666666</v>
      </c>
      <c r="Q505" t="str">
        <f t="shared" si="44"/>
        <v>film &amp; video</v>
      </c>
      <c r="R505" t="str">
        <f t="shared" si="45"/>
        <v>animation</v>
      </c>
      <c r="S505" s="9">
        <f t="shared" si="46"/>
        <v>41991.318321759252</v>
      </c>
      <c r="T505" s="9">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f t="shared" si="43"/>
        <v>67</v>
      </c>
      <c r="Q506" t="str">
        <f t="shared" si="44"/>
        <v>film &amp; video</v>
      </c>
      <c r="R506" t="str">
        <f t="shared" si="45"/>
        <v>animation</v>
      </c>
      <c r="S506" s="9">
        <f t="shared" si="46"/>
        <v>40949.775312499994</v>
      </c>
      <c r="T506" s="9">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f t="shared" si="43"/>
        <v>3.7142857142857144</v>
      </c>
      <c r="Q507" t="str">
        <f t="shared" si="44"/>
        <v>film &amp; video</v>
      </c>
      <c r="R507" t="str">
        <f t="shared" si="45"/>
        <v>animation</v>
      </c>
      <c r="S507" s="9">
        <f t="shared" si="46"/>
        <v>42317.889884259253</v>
      </c>
      <c r="T507" s="9">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f t="shared" si="43"/>
        <v>250</v>
      </c>
      <c r="Q508" t="str">
        <f t="shared" si="44"/>
        <v>film &amp; video</v>
      </c>
      <c r="R508" t="str">
        <f t="shared" si="45"/>
        <v>animation</v>
      </c>
      <c r="S508" s="9">
        <f t="shared" si="46"/>
        <v>41466.343981481477</v>
      </c>
      <c r="T508" s="9">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f t="shared" si="43"/>
        <v>64</v>
      </c>
      <c r="Q509" t="str">
        <f t="shared" si="44"/>
        <v>film &amp; video</v>
      </c>
      <c r="R509" t="str">
        <f t="shared" si="45"/>
        <v>animation</v>
      </c>
      <c r="S509" s="9">
        <f t="shared" si="46"/>
        <v>41156.750659722216</v>
      </c>
      <c r="T509" s="9">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f t="shared" si="43"/>
        <v>133.33333333333334</v>
      </c>
      <c r="Q510" t="str">
        <f t="shared" si="44"/>
        <v>film &amp; video</v>
      </c>
      <c r="R510" t="str">
        <f t="shared" si="45"/>
        <v>animation</v>
      </c>
      <c r="S510" s="9">
        <f t="shared" si="46"/>
        <v>40994.815983796296</v>
      </c>
      <c r="T510" s="9">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f t="shared" si="43"/>
        <v>10</v>
      </c>
      <c r="Q511" t="str">
        <f t="shared" si="44"/>
        <v>film &amp; video</v>
      </c>
      <c r="R511" t="str">
        <f t="shared" si="45"/>
        <v>animation</v>
      </c>
      <c r="S511" s="9">
        <f t="shared" si="46"/>
        <v>42153.423263888886</v>
      </c>
      <c r="T511" s="9">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9">
        <f t="shared" si="46"/>
        <v>42399.968043981477</v>
      </c>
      <c r="T512" s="9">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t="str">
        <f t="shared" si="44"/>
        <v>film &amp; video</v>
      </c>
      <c r="R513" t="str">
        <f t="shared" si="45"/>
        <v>animation</v>
      </c>
      <c r="S513" s="9">
        <f t="shared" si="46"/>
        <v>41340.09469907407</v>
      </c>
      <c r="T513" s="9">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f t="shared" si="43"/>
        <v>5.5</v>
      </c>
      <c r="Q514" t="str">
        <f t="shared" si="44"/>
        <v>film &amp; video</v>
      </c>
      <c r="R514" t="str">
        <f t="shared" si="45"/>
        <v>animation</v>
      </c>
      <c r="S514" s="9">
        <f t="shared" si="46"/>
        <v>42649.533877314818</v>
      </c>
      <c r="T514" s="9">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f t="shared" ref="P515:P578" si="49">E515 / L515</f>
        <v>102.38235294117646</v>
      </c>
      <c r="Q515" t="str">
        <f t="shared" ref="Q515:Q578" si="50">LEFT(N515,FIND("/",N515,1)-1)</f>
        <v>film &amp; video</v>
      </c>
      <c r="R515" t="str">
        <f t="shared" ref="R515:R578" si="51">RIGHT(N515,LEN(N515)-FIND("/",N515,1))</f>
        <v>animation</v>
      </c>
      <c r="S515" s="9">
        <f t="shared" ref="S515:S578" si="52">(J515/86400)+25569+(-5/24)</f>
        <v>42552.445659722223</v>
      </c>
      <c r="T515" s="9">
        <f t="shared" ref="T515:T578" si="53">(I515/86400)+25569+(-5/24)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f t="shared" si="49"/>
        <v>16.666666666666668</v>
      </c>
      <c r="Q516" t="str">
        <f t="shared" si="50"/>
        <v>film &amp; video</v>
      </c>
      <c r="R516" t="str">
        <f t="shared" si="51"/>
        <v>animation</v>
      </c>
      <c r="S516" s="9">
        <f t="shared" si="52"/>
        <v>41830.405636574069</v>
      </c>
      <c r="T516" s="9">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f t="shared" si="49"/>
        <v>725.02941176470586</v>
      </c>
      <c r="Q517" t="str">
        <f t="shared" si="50"/>
        <v>film &amp; video</v>
      </c>
      <c r="R517" t="str">
        <f t="shared" si="51"/>
        <v>animation</v>
      </c>
      <c r="S517" s="9">
        <f t="shared" si="52"/>
        <v>42327.282418981478</v>
      </c>
      <c r="T517" s="9">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9">
        <f t="shared" si="52"/>
        <v>42091.570370370369</v>
      </c>
      <c r="T518" s="9">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f t="shared" si="49"/>
        <v>68.333333333333329</v>
      </c>
      <c r="Q519" t="str">
        <f t="shared" si="50"/>
        <v>film &amp; video</v>
      </c>
      <c r="R519" t="str">
        <f t="shared" si="51"/>
        <v>animation</v>
      </c>
      <c r="S519" s="9">
        <f t="shared" si="52"/>
        <v>42738.406956018516</v>
      </c>
      <c r="T519" s="9">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9">
        <f t="shared" si="52"/>
        <v>42223.407685185179</v>
      </c>
      <c r="T520" s="9">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f t="shared" si="49"/>
        <v>39.228571428571428</v>
      </c>
      <c r="Q521" t="str">
        <f t="shared" si="50"/>
        <v>film &amp; video</v>
      </c>
      <c r="R521" t="str">
        <f t="shared" si="51"/>
        <v>animation</v>
      </c>
      <c r="S521" s="9">
        <f t="shared" si="52"/>
        <v>41218.183113425919</v>
      </c>
      <c r="T521" s="9">
        <f t="shared" si="53"/>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f t="shared" si="49"/>
        <v>150.14705882352942</v>
      </c>
      <c r="Q522" t="str">
        <f t="shared" si="50"/>
        <v>theater</v>
      </c>
      <c r="R522" t="str">
        <f t="shared" si="51"/>
        <v>plays</v>
      </c>
      <c r="S522" s="9">
        <f t="shared" si="52"/>
        <v>42318.493761574071</v>
      </c>
      <c r="T522" s="9">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9">
        <f t="shared" si="52"/>
        <v>42645.884479166663</v>
      </c>
      <c r="T523" s="9">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9">
        <f t="shared" si="52"/>
        <v>42429.832465277774</v>
      </c>
      <c r="T524" s="9">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9">
        <f t="shared" si="52"/>
        <v>42237.924490740734</v>
      </c>
      <c r="T525" s="9">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9">
        <f t="shared" si="52"/>
        <v>42492.508900462963</v>
      </c>
      <c r="T526" s="9">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t="str">
        <f t="shared" si="50"/>
        <v>theater</v>
      </c>
      <c r="R527" t="str">
        <f t="shared" si="51"/>
        <v>plays</v>
      </c>
      <c r="S527" s="9">
        <f t="shared" si="52"/>
        <v>41850.192604166667</v>
      </c>
      <c r="T527" s="9">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9">
        <f t="shared" si="52"/>
        <v>42192.383611111109</v>
      </c>
      <c r="T528" s="9">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9">
        <f t="shared" si="52"/>
        <v>42752.997291666667</v>
      </c>
      <c r="T529" s="9">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f t="shared" si="49"/>
        <v>44.333333333333336</v>
      </c>
      <c r="Q530" t="str">
        <f t="shared" si="50"/>
        <v>theater</v>
      </c>
      <c r="R530" t="str">
        <f t="shared" si="51"/>
        <v>plays</v>
      </c>
      <c r="S530" s="9">
        <f t="shared" si="52"/>
        <v>42155.71188657407</v>
      </c>
      <c r="T530" s="9">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f t="shared" si="49"/>
        <v>86.944444444444443</v>
      </c>
      <c r="Q531" t="str">
        <f t="shared" si="50"/>
        <v>theater</v>
      </c>
      <c r="R531" t="str">
        <f t="shared" si="51"/>
        <v>plays</v>
      </c>
      <c r="S531" s="9">
        <f t="shared" si="52"/>
        <v>42724.822847222218</v>
      </c>
      <c r="T531" s="9">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f t="shared" si="49"/>
        <v>126.55172413793103</v>
      </c>
      <c r="Q532" t="str">
        <f t="shared" si="50"/>
        <v>theater</v>
      </c>
      <c r="R532" t="str">
        <f t="shared" si="51"/>
        <v>plays</v>
      </c>
      <c r="S532" s="9">
        <f t="shared" si="52"/>
        <v>42157.382731481477</v>
      </c>
      <c r="T532" s="9">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129.03225806451613</v>
      </c>
      <c r="Q533" t="str">
        <f t="shared" si="50"/>
        <v>theater</v>
      </c>
      <c r="R533" t="str">
        <f t="shared" si="51"/>
        <v>plays</v>
      </c>
      <c r="S533" s="9">
        <f t="shared" si="52"/>
        <v>42675.856817129628</v>
      </c>
      <c r="T533" s="9">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f t="shared" si="49"/>
        <v>71.242774566473983</v>
      </c>
      <c r="Q534" t="str">
        <f t="shared" si="50"/>
        <v>theater</v>
      </c>
      <c r="R534" t="str">
        <f t="shared" si="51"/>
        <v>plays</v>
      </c>
      <c r="S534" s="9">
        <f t="shared" si="52"/>
        <v>42472.798703703702</v>
      </c>
      <c r="T534" s="9">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9">
        <f t="shared" si="52"/>
        <v>42482.226446759254</v>
      </c>
      <c r="T535" s="9">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9">
        <f t="shared" si="52"/>
        <v>42270.602662037032</v>
      </c>
      <c r="T536" s="9">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9">
        <f t="shared" si="52"/>
        <v>42711.336863425924</v>
      </c>
      <c r="T537" s="9">
        <f t="shared" si="53"/>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9">
        <f t="shared" si="52"/>
        <v>42179.136655092589</v>
      </c>
      <c r="T538" s="9">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f t="shared" si="49"/>
        <v>40.847457627118644</v>
      </c>
      <c r="Q539" t="str">
        <f t="shared" si="50"/>
        <v>theater</v>
      </c>
      <c r="R539" t="str">
        <f t="shared" si="51"/>
        <v>plays</v>
      </c>
      <c r="S539" s="9">
        <f t="shared" si="52"/>
        <v>42282.560081018521</v>
      </c>
      <c r="T539" s="9">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9">
        <f t="shared" si="52"/>
        <v>42473.586377314808</v>
      </c>
      <c r="T540" s="9">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f t="shared" si="49"/>
        <v>25.161000000000001</v>
      </c>
      <c r="Q541" t="str">
        <f t="shared" si="50"/>
        <v>theater</v>
      </c>
      <c r="R541" t="str">
        <f t="shared" si="51"/>
        <v>plays</v>
      </c>
      <c r="S541" s="9">
        <f t="shared" si="52"/>
        <v>42534.841516203705</v>
      </c>
      <c r="T541" s="9">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f t="shared" si="49"/>
        <v>1</v>
      </c>
      <c r="Q542" t="str">
        <f t="shared" si="50"/>
        <v>technology</v>
      </c>
      <c r="R542" t="str">
        <f t="shared" si="51"/>
        <v>web</v>
      </c>
      <c r="S542" s="9">
        <f t="shared" si="52"/>
        <v>42009.608865740738</v>
      </c>
      <c r="T542" s="9">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f t="shared" si="49"/>
        <v>25</v>
      </c>
      <c r="Q543" t="str">
        <f t="shared" si="50"/>
        <v>technology</v>
      </c>
      <c r="R543" t="str">
        <f t="shared" si="51"/>
        <v>web</v>
      </c>
      <c r="S543" s="9">
        <f t="shared" si="52"/>
        <v>42275.838356481479</v>
      </c>
      <c r="T543" s="9">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f t="shared" si="49"/>
        <v>1</v>
      </c>
      <c r="Q544" t="str">
        <f t="shared" si="50"/>
        <v>technology</v>
      </c>
      <c r="R544" t="str">
        <f t="shared" si="51"/>
        <v>web</v>
      </c>
      <c r="S544" s="9">
        <f t="shared" si="52"/>
        <v>42433.529120370367</v>
      </c>
      <c r="T544" s="9">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f t="shared" si="49"/>
        <v>35</v>
      </c>
      <c r="Q545" t="str">
        <f t="shared" si="50"/>
        <v>technology</v>
      </c>
      <c r="R545" t="str">
        <f t="shared" si="51"/>
        <v>web</v>
      </c>
      <c r="S545" s="9">
        <f t="shared" si="52"/>
        <v>41913.88381944444</v>
      </c>
      <c r="T545" s="9">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f t="shared" si="49"/>
        <v>3</v>
      </c>
      <c r="Q546" t="str">
        <f t="shared" si="50"/>
        <v>technology</v>
      </c>
      <c r="R546" t="str">
        <f t="shared" si="51"/>
        <v>web</v>
      </c>
      <c r="S546" s="9">
        <f t="shared" si="52"/>
        <v>42525.448611111111</v>
      </c>
      <c r="T546" s="9">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f t="shared" si="49"/>
        <v>402.70588235294116</v>
      </c>
      <c r="Q547" t="str">
        <f t="shared" si="50"/>
        <v>technology</v>
      </c>
      <c r="R547" t="str">
        <f t="shared" si="51"/>
        <v>web</v>
      </c>
      <c r="S547" s="9">
        <f t="shared" si="52"/>
        <v>42283.38413194444</v>
      </c>
      <c r="T547" s="9">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f t="shared" si="49"/>
        <v>26</v>
      </c>
      <c r="Q548" t="str">
        <f t="shared" si="50"/>
        <v>technology</v>
      </c>
      <c r="R548" t="str">
        <f t="shared" si="51"/>
        <v>web</v>
      </c>
      <c r="S548" s="9">
        <f t="shared" si="52"/>
        <v>42249.459664351853</v>
      </c>
      <c r="T548" s="9">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9">
        <f t="shared" si="52"/>
        <v>42380.488009259258</v>
      </c>
      <c r="T549" s="9">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f t="shared" si="49"/>
        <v>9</v>
      </c>
      <c r="Q550" t="str">
        <f t="shared" si="50"/>
        <v>technology</v>
      </c>
      <c r="R550" t="str">
        <f t="shared" si="51"/>
        <v>web</v>
      </c>
      <c r="S550" s="9">
        <f t="shared" si="52"/>
        <v>42276.695</v>
      </c>
      <c r="T550" s="9">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f t="shared" si="49"/>
        <v>8.5</v>
      </c>
      <c r="Q551" t="str">
        <f t="shared" si="50"/>
        <v>technology</v>
      </c>
      <c r="R551" t="str">
        <f t="shared" si="51"/>
        <v>web</v>
      </c>
      <c r="S551" s="9">
        <f t="shared" si="52"/>
        <v>42163.428495370368</v>
      </c>
      <c r="T551" s="9">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f t="shared" si="49"/>
        <v>8.75</v>
      </c>
      <c r="Q552" t="str">
        <f t="shared" si="50"/>
        <v>technology</v>
      </c>
      <c r="R552" t="str">
        <f t="shared" si="51"/>
        <v>web</v>
      </c>
      <c r="S552" s="9">
        <f t="shared" si="52"/>
        <v>42753.47042824074</v>
      </c>
      <c r="T552" s="9">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f t="shared" si="49"/>
        <v>135.03571428571428</v>
      </c>
      <c r="Q553" t="str">
        <f t="shared" si="50"/>
        <v>technology</v>
      </c>
      <c r="R553" t="str">
        <f t="shared" si="51"/>
        <v>web</v>
      </c>
      <c r="S553" s="9">
        <f t="shared" si="52"/>
        <v>42173.067407407405</v>
      </c>
      <c r="T553" s="9">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9">
        <f t="shared" si="52"/>
        <v>42318.408518518518</v>
      </c>
      <c r="T554" s="9">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f t="shared" si="49"/>
        <v>20.5</v>
      </c>
      <c r="Q555" t="str">
        <f t="shared" si="50"/>
        <v>technology</v>
      </c>
      <c r="R555" t="str">
        <f t="shared" si="51"/>
        <v>web</v>
      </c>
      <c r="S555" s="9">
        <f t="shared" si="52"/>
        <v>41927.511469907404</v>
      </c>
      <c r="T555" s="9">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f t="shared" si="49"/>
        <v>64.36363636363636</v>
      </c>
      <c r="Q556" t="str">
        <f t="shared" si="50"/>
        <v>technology</v>
      </c>
      <c r="R556" t="str">
        <f t="shared" si="51"/>
        <v>web</v>
      </c>
      <c r="S556" s="9">
        <f t="shared" si="52"/>
        <v>41901.476527777777</v>
      </c>
      <c r="T556" s="9">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9">
        <f t="shared" si="52"/>
        <v>42503.145173611112</v>
      </c>
      <c r="T557" s="9">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f t="shared" si="49"/>
        <v>200</v>
      </c>
      <c r="Q558" t="str">
        <f t="shared" si="50"/>
        <v>technology</v>
      </c>
      <c r="R558" t="str">
        <f t="shared" si="51"/>
        <v>web</v>
      </c>
      <c r="S558" s="9">
        <f t="shared" si="52"/>
        <v>42345.651817129627</v>
      </c>
      <c r="T558" s="9">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f t="shared" si="49"/>
        <v>68.3</v>
      </c>
      <c r="Q559" t="str">
        <f t="shared" si="50"/>
        <v>technology</v>
      </c>
      <c r="R559" t="str">
        <f t="shared" si="51"/>
        <v>web</v>
      </c>
      <c r="S559" s="9">
        <f t="shared" si="52"/>
        <v>42676.733831018515</v>
      </c>
      <c r="T559" s="9">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9">
        <f t="shared" si="52"/>
        <v>42057.674826388888</v>
      </c>
      <c r="T560" s="9">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f t="shared" si="49"/>
        <v>50</v>
      </c>
      <c r="Q561" t="str">
        <f t="shared" si="50"/>
        <v>technology</v>
      </c>
      <c r="R561" t="str">
        <f t="shared" si="51"/>
        <v>web</v>
      </c>
      <c r="S561" s="9">
        <f t="shared" si="52"/>
        <v>42321.074768518512</v>
      </c>
      <c r="T561" s="9">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f t="shared" si="49"/>
        <v>4</v>
      </c>
      <c r="Q562" t="str">
        <f t="shared" si="50"/>
        <v>technology</v>
      </c>
      <c r="R562" t="str">
        <f t="shared" si="51"/>
        <v>web</v>
      </c>
      <c r="S562" s="9">
        <f t="shared" si="52"/>
        <v>41960.563020833331</v>
      </c>
      <c r="T562" s="9">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f t="shared" si="49"/>
        <v>27.5</v>
      </c>
      <c r="Q563" t="str">
        <f t="shared" si="50"/>
        <v>technology</v>
      </c>
      <c r="R563" t="str">
        <f t="shared" si="51"/>
        <v>web</v>
      </c>
      <c r="S563" s="9">
        <f t="shared" si="52"/>
        <v>42268.450381944444</v>
      </c>
      <c r="T563" s="9">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9">
        <f t="shared" si="52"/>
        <v>42692.180729166663</v>
      </c>
      <c r="T564" s="9">
        <f t="shared" si="53"/>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f t="shared" si="49"/>
        <v>34</v>
      </c>
      <c r="Q565" t="str">
        <f t="shared" si="50"/>
        <v>technology</v>
      </c>
      <c r="R565" t="str">
        <f t="shared" si="51"/>
        <v>web</v>
      </c>
      <c r="S565" s="9">
        <f t="shared" si="52"/>
        <v>42021.861655092587</v>
      </c>
      <c r="T565" s="9">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f t="shared" si="49"/>
        <v>1</v>
      </c>
      <c r="Q566" t="str">
        <f t="shared" si="50"/>
        <v>technology</v>
      </c>
      <c r="R566" t="str">
        <f t="shared" si="51"/>
        <v>web</v>
      </c>
      <c r="S566" s="9">
        <f t="shared" si="52"/>
        <v>42411.734664351847</v>
      </c>
      <c r="T566" s="9">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9">
        <f t="shared" si="52"/>
        <v>42165.576956018514</v>
      </c>
      <c r="T567" s="9">
        <f t="shared" si="53"/>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f t="shared" si="49"/>
        <v>1</v>
      </c>
      <c r="Q568" t="str">
        <f t="shared" si="50"/>
        <v>technology</v>
      </c>
      <c r="R568" t="str">
        <f t="shared" si="51"/>
        <v>web</v>
      </c>
      <c r="S568" s="9">
        <f t="shared" si="52"/>
        <v>42535.476076388884</v>
      </c>
      <c r="T568" s="9">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9">
        <f t="shared" si="52"/>
        <v>41975.634189814817</v>
      </c>
      <c r="T569" s="9">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t="str">
        <f t="shared" si="50"/>
        <v>technology</v>
      </c>
      <c r="R570" t="str">
        <f t="shared" si="51"/>
        <v>web</v>
      </c>
      <c r="S570" s="9">
        <f t="shared" si="52"/>
        <v>42348.713229166664</v>
      </c>
      <c r="T570" s="9">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f t="shared" si="49"/>
        <v>20</v>
      </c>
      <c r="Q571" t="str">
        <f t="shared" si="50"/>
        <v>technology</v>
      </c>
      <c r="R571" t="str">
        <f t="shared" si="51"/>
        <v>web</v>
      </c>
      <c r="S571" s="9">
        <f t="shared" si="52"/>
        <v>42340.639027777775</v>
      </c>
      <c r="T571" s="9">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f t="shared" si="49"/>
        <v>142</v>
      </c>
      <c r="Q572" t="str">
        <f t="shared" si="50"/>
        <v>technology</v>
      </c>
      <c r="R572" t="str">
        <f t="shared" si="51"/>
        <v>web</v>
      </c>
      <c r="S572" s="9">
        <f t="shared" si="52"/>
        <v>42388.589918981474</v>
      </c>
      <c r="T572" s="9">
        <f t="shared" si="53"/>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f t="shared" si="49"/>
        <v>53</v>
      </c>
      <c r="Q573" t="str">
        <f t="shared" si="50"/>
        <v>technology</v>
      </c>
      <c r="R573" t="str">
        <f t="shared" si="51"/>
        <v>web</v>
      </c>
      <c r="S573" s="9">
        <f t="shared" si="52"/>
        <v>42192.607905092591</v>
      </c>
      <c r="T573" s="9">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9">
        <f t="shared" si="52"/>
        <v>42282.507962962962</v>
      </c>
      <c r="T574" s="9">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f t="shared" si="49"/>
        <v>38.444444444444443</v>
      </c>
      <c r="Q575" t="str">
        <f t="shared" si="50"/>
        <v>technology</v>
      </c>
      <c r="R575" t="str">
        <f t="shared" si="51"/>
        <v>web</v>
      </c>
      <c r="S575" s="9">
        <f t="shared" si="52"/>
        <v>41962.841793981475</v>
      </c>
      <c r="T575" s="9">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f t="shared" si="49"/>
        <v>20</v>
      </c>
      <c r="Q576" t="str">
        <f t="shared" si="50"/>
        <v>technology</v>
      </c>
      <c r="R576" t="str">
        <f t="shared" si="51"/>
        <v>web</v>
      </c>
      <c r="S576" s="9">
        <f t="shared" si="52"/>
        <v>42632.235034722216</v>
      </c>
      <c r="T576" s="9">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f t="shared" si="49"/>
        <v>64.75</v>
      </c>
      <c r="Q577" t="str">
        <f t="shared" si="50"/>
        <v>technology</v>
      </c>
      <c r="R577" t="str">
        <f t="shared" si="51"/>
        <v>web</v>
      </c>
      <c r="S577" s="9">
        <f t="shared" si="52"/>
        <v>42138.484293981477</v>
      </c>
      <c r="T577" s="9">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f t="shared" si="49"/>
        <v>1</v>
      </c>
      <c r="Q578" t="str">
        <f t="shared" si="50"/>
        <v>technology</v>
      </c>
      <c r="R578" t="str">
        <f t="shared" si="51"/>
        <v>web</v>
      </c>
      <c r="S578" s="9">
        <f t="shared" si="52"/>
        <v>42031.263333333329</v>
      </c>
      <c r="T578" s="9">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f t="shared" ref="P579:P642" si="55">E579 / L579</f>
        <v>10</v>
      </c>
      <c r="Q579" t="str">
        <f t="shared" ref="Q579:Q642" si="56">LEFT(N579,FIND("/",N579,1)-1)</f>
        <v>technology</v>
      </c>
      <c r="R579" t="str">
        <f t="shared" ref="R579:R642" si="57">RIGHT(N579,LEN(N579)-FIND("/",N579,1))</f>
        <v>web</v>
      </c>
      <c r="S579" s="9">
        <f t="shared" ref="S579:S642" si="58">(J579/86400)+25569+(-5/24)</f>
        <v>42450.380810185183</v>
      </c>
      <c r="T579" s="9">
        <f t="shared" ref="T579:T642" si="5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f t="shared" si="55"/>
        <v>2</v>
      </c>
      <c r="Q580" t="str">
        <f t="shared" si="56"/>
        <v>technology</v>
      </c>
      <c r="R580" t="str">
        <f t="shared" si="57"/>
        <v>web</v>
      </c>
      <c r="S580" s="9">
        <f t="shared" si="58"/>
        <v>42230.370289351849</v>
      </c>
      <c r="T580" s="9">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f t="shared" si="55"/>
        <v>35</v>
      </c>
      <c r="Q581" t="str">
        <f t="shared" si="56"/>
        <v>technology</v>
      </c>
      <c r="R581" t="str">
        <f t="shared" si="57"/>
        <v>web</v>
      </c>
      <c r="S581" s="9">
        <f t="shared" si="58"/>
        <v>41968.643784722219</v>
      </c>
      <c r="T581" s="9">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f t="shared" si="55"/>
        <v>1</v>
      </c>
      <c r="Q582" t="str">
        <f t="shared" si="56"/>
        <v>technology</v>
      </c>
      <c r="R582" t="str">
        <f t="shared" si="57"/>
        <v>web</v>
      </c>
      <c r="S582" s="9">
        <f t="shared" si="58"/>
        <v>42605.699849537035</v>
      </c>
      <c r="T582" s="9">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9">
        <f t="shared" si="58"/>
        <v>42187.804444444446</v>
      </c>
      <c r="T583" s="9">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9">
        <f t="shared" si="58"/>
        <v>42055.531469907401</v>
      </c>
      <c r="T584" s="9">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f t="shared" si="55"/>
        <v>1</v>
      </c>
      <c r="Q585" t="str">
        <f t="shared" si="56"/>
        <v>technology</v>
      </c>
      <c r="R585" t="str">
        <f t="shared" si="57"/>
        <v>web</v>
      </c>
      <c r="S585" s="9">
        <f t="shared" si="58"/>
        <v>42052.730173611104</v>
      </c>
      <c r="T585" s="9">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t="str">
        <f t="shared" si="56"/>
        <v>technology</v>
      </c>
      <c r="R586" t="str">
        <f t="shared" si="57"/>
        <v>web</v>
      </c>
      <c r="S586" s="9">
        <f t="shared" si="58"/>
        <v>42049.508287037032</v>
      </c>
      <c r="T586" s="9">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9">
        <f t="shared" si="58"/>
        <v>42283.182604166665</v>
      </c>
      <c r="T587" s="9">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f t="shared" si="55"/>
        <v>14</v>
      </c>
      <c r="Q588" t="str">
        <f t="shared" si="56"/>
        <v>technology</v>
      </c>
      <c r="R588" t="str">
        <f t="shared" si="57"/>
        <v>web</v>
      </c>
      <c r="S588" s="9">
        <f t="shared" si="58"/>
        <v>42020.645914351851</v>
      </c>
      <c r="T588" s="9">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f t="shared" si="55"/>
        <v>389.28571428571428</v>
      </c>
      <c r="Q589" t="str">
        <f t="shared" si="56"/>
        <v>technology</v>
      </c>
      <c r="R589" t="str">
        <f t="shared" si="57"/>
        <v>web</v>
      </c>
      <c r="S589" s="9">
        <f t="shared" si="58"/>
        <v>42080.548993055556</v>
      </c>
      <c r="T589" s="9">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f t="shared" si="55"/>
        <v>150.5</v>
      </c>
      <c r="Q590" t="str">
        <f t="shared" si="56"/>
        <v>technology</v>
      </c>
      <c r="R590" t="str">
        <f t="shared" si="57"/>
        <v>web</v>
      </c>
      <c r="S590" s="9">
        <f t="shared" si="58"/>
        <v>42631.561180555553</v>
      </c>
      <c r="T590" s="9">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f t="shared" si="55"/>
        <v>1</v>
      </c>
      <c r="Q591" t="str">
        <f t="shared" si="56"/>
        <v>technology</v>
      </c>
      <c r="R591" t="str">
        <f t="shared" si="57"/>
        <v>web</v>
      </c>
      <c r="S591" s="9">
        <f t="shared" si="58"/>
        <v>42178.406238425923</v>
      </c>
      <c r="T591" s="9">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f t="shared" si="55"/>
        <v>24.777777777777779</v>
      </c>
      <c r="Q592" t="str">
        <f t="shared" si="56"/>
        <v>technology</v>
      </c>
      <c r="R592" t="str">
        <f t="shared" si="57"/>
        <v>web</v>
      </c>
      <c r="S592" s="9">
        <f t="shared" si="58"/>
        <v>42377.34642361111</v>
      </c>
      <c r="T592" s="9">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f t="shared" si="55"/>
        <v>30.5</v>
      </c>
      <c r="Q593" t="str">
        <f t="shared" si="56"/>
        <v>technology</v>
      </c>
      <c r="R593" t="str">
        <f t="shared" si="57"/>
        <v>web</v>
      </c>
      <c r="S593" s="9">
        <f t="shared" si="58"/>
        <v>42177.334837962961</v>
      </c>
      <c r="T593" s="9">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f t="shared" si="55"/>
        <v>250</v>
      </c>
      <c r="Q594" t="str">
        <f t="shared" si="56"/>
        <v>technology</v>
      </c>
      <c r="R594" t="str">
        <f t="shared" si="57"/>
        <v>web</v>
      </c>
      <c r="S594" s="9">
        <f t="shared" si="58"/>
        <v>41946.023842592593</v>
      </c>
      <c r="T594" s="9">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16.428571428571427</v>
      </c>
      <c r="Q595" t="str">
        <f t="shared" si="56"/>
        <v>technology</v>
      </c>
      <c r="R595" t="str">
        <f t="shared" si="57"/>
        <v>web</v>
      </c>
      <c r="S595" s="9">
        <f t="shared" si="58"/>
        <v>42070.469270833331</v>
      </c>
      <c r="T595" s="9">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f t="shared" si="55"/>
        <v>13</v>
      </c>
      <c r="Q596" t="str">
        <f t="shared" si="56"/>
        <v>technology</v>
      </c>
      <c r="R596" t="str">
        <f t="shared" si="57"/>
        <v>web</v>
      </c>
      <c r="S596" s="9">
        <f t="shared" si="58"/>
        <v>42446.571828703702</v>
      </c>
      <c r="T596" s="9">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f t="shared" si="55"/>
        <v>53.25</v>
      </c>
      <c r="Q597" t="str">
        <f t="shared" si="56"/>
        <v>technology</v>
      </c>
      <c r="R597" t="str">
        <f t="shared" si="57"/>
        <v>web</v>
      </c>
      <c r="S597" s="9">
        <f t="shared" si="58"/>
        <v>42082.861550925925</v>
      </c>
      <c r="T597" s="9">
        <f t="shared" si="5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f t="shared" si="55"/>
        <v>3</v>
      </c>
      <c r="Q598" t="str">
        <f t="shared" si="56"/>
        <v>technology</v>
      </c>
      <c r="R598" t="str">
        <f t="shared" si="57"/>
        <v>web</v>
      </c>
      <c r="S598" s="9">
        <f t="shared" si="58"/>
        <v>42646.688564814809</v>
      </c>
      <c r="T598" s="9">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f t="shared" si="55"/>
        <v>10</v>
      </c>
      <c r="Q599" t="str">
        <f t="shared" si="56"/>
        <v>technology</v>
      </c>
      <c r="R599" t="str">
        <f t="shared" si="57"/>
        <v>web</v>
      </c>
      <c r="S599" s="9">
        <f t="shared" si="58"/>
        <v>42545.496932870366</v>
      </c>
      <c r="T599" s="9">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121.42857142857143</v>
      </c>
      <c r="Q600" t="str">
        <f t="shared" si="56"/>
        <v>technology</v>
      </c>
      <c r="R600" t="str">
        <f t="shared" si="57"/>
        <v>web</v>
      </c>
      <c r="S600" s="9">
        <f t="shared" si="58"/>
        <v>41947.793761574074</v>
      </c>
      <c r="T600" s="9">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f t="shared" si="55"/>
        <v>15.5</v>
      </c>
      <c r="Q601" t="str">
        <f t="shared" si="56"/>
        <v>technology</v>
      </c>
      <c r="R601" t="str">
        <f t="shared" si="57"/>
        <v>web</v>
      </c>
      <c r="S601" s="9">
        <f t="shared" si="58"/>
        <v>42047.604189814818</v>
      </c>
      <c r="T601" s="9">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t="str">
        <f t="shared" si="56"/>
        <v>technology</v>
      </c>
      <c r="R602" t="str">
        <f t="shared" si="57"/>
        <v>web</v>
      </c>
      <c r="S602" s="9">
        <f t="shared" si="58"/>
        <v>42073.589837962958</v>
      </c>
      <c r="T602" s="9">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f t="shared" si="55"/>
        <v>23.333333333333332</v>
      </c>
      <c r="Q603" t="str">
        <f t="shared" si="56"/>
        <v>technology</v>
      </c>
      <c r="R603" t="str">
        <f t="shared" si="57"/>
        <v>web</v>
      </c>
      <c r="S603" s="9">
        <f t="shared" si="58"/>
        <v>41969.64975694444</v>
      </c>
      <c r="T603" s="9">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9">
        <f t="shared" si="58"/>
        <v>42143.585821759254</v>
      </c>
      <c r="T604" s="9">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f t="shared" si="55"/>
        <v>45.386153846153846</v>
      </c>
      <c r="Q605" t="str">
        <f t="shared" si="56"/>
        <v>technology</v>
      </c>
      <c r="R605" t="str">
        <f t="shared" si="57"/>
        <v>web</v>
      </c>
      <c r="S605" s="9">
        <f t="shared" si="58"/>
        <v>41835.430821759255</v>
      </c>
      <c r="T605" s="9">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9">
        <f t="shared" si="58"/>
        <v>41848.827037037037</v>
      </c>
      <c r="T606" s="9">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f t="shared" si="55"/>
        <v>16.375</v>
      </c>
      <c r="Q607" t="str">
        <f t="shared" si="56"/>
        <v>technology</v>
      </c>
      <c r="R607" t="str">
        <f t="shared" si="57"/>
        <v>web</v>
      </c>
      <c r="S607" s="9">
        <f t="shared" si="58"/>
        <v>42194.149398148147</v>
      </c>
      <c r="T607" s="9">
        <f t="shared" si="5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f t="shared" si="55"/>
        <v>10</v>
      </c>
      <c r="Q608" t="str">
        <f t="shared" si="56"/>
        <v>technology</v>
      </c>
      <c r="R608" t="str">
        <f t="shared" si="57"/>
        <v>web</v>
      </c>
      <c r="S608" s="9">
        <f t="shared" si="58"/>
        <v>42102.442233796297</v>
      </c>
      <c r="T608" s="9">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9">
        <f t="shared" si="58"/>
        <v>42300.617314814815</v>
      </c>
      <c r="T609" s="9">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f t="shared" si="55"/>
        <v>292.2</v>
      </c>
      <c r="Q610" t="str">
        <f t="shared" si="56"/>
        <v>technology</v>
      </c>
      <c r="R610" t="str">
        <f t="shared" si="57"/>
        <v>web</v>
      </c>
      <c r="S610" s="9">
        <f t="shared" si="58"/>
        <v>42140.712731481479</v>
      </c>
      <c r="T610" s="9">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f t="shared" si="55"/>
        <v>5</v>
      </c>
      <c r="Q611" t="str">
        <f t="shared" si="56"/>
        <v>technology</v>
      </c>
      <c r="R611" t="str">
        <f t="shared" si="57"/>
        <v>web</v>
      </c>
      <c r="S611" s="9">
        <f t="shared" si="58"/>
        <v>42306.825740740744</v>
      </c>
      <c r="T611" s="9">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9">
        <f t="shared" si="58"/>
        <v>42086.622523148144</v>
      </c>
      <c r="T612" s="9">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9">
        <f t="shared" si="58"/>
        <v>42328.352280092593</v>
      </c>
      <c r="T613" s="9">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9">
        <f t="shared" si="58"/>
        <v>42584.823449074072</v>
      </c>
      <c r="T614" s="9">
        <f t="shared" si="5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f t="shared" si="55"/>
        <v>105.93388429752066</v>
      </c>
      <c r="Q615" t="str">
        <f t="shared" si="56"/>
        <v>technology</v>
      </c>
      <c r="R615" t="str">
        <f t="shared" si="57"/>
        <v>web</v>
      </c>
      <c r="S615" s="9">
        <f t="shared" si="58"/>
        <v>42247.288425925923</v>
      </c>
      <c r="T615" s="9">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9">
        <f t="shared" si="58"/>
        <v>42514.853472222218</v>
      </c>
      <c r="T616" s="9">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9">
        <f t="shared" si="58"/>
        <v>42241.913877314808</v>
      </c>
      <c r="T617" s="9">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9">
        <f t="shared" si="58"/>
        <v>42761.167905092589</v>
      </c>
      <c r="T618" s="9">
        <f t="shared" si="5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t="str">
        <f t="shared" si="56"/>
        <v>technology</v>
      </c>
      <c r="R619" t="str">
        <f t="shared" si="57"/>
        <v>web</v>
      </c>
      <c r="S619" s="9">
        <f t="shared" si="58"/>
        <v>42087.134756944441</v>
      </c>
      <c r="T619" s="9">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9">
        <f t="shared" si="58"/>
        <v>42317.60188657407</v>
      </c>
      <c r="T620" s="9">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f t="shared" si="55"/>
        <v>1</v>
      </c>
      <c r="Q621" t="str">
        <f t="shared" si="56"/>
        <v>technology</v>
      </c>
      <c r="R621" t="str">
        <f t="shared" si="57"/>
        <v>web</v>
      </c>
      <c r="S621" s="9">
        <f t="shared" si="58"/>
        <v>41908.442013888889</v>
      </c>
      <c r="T621" s="9">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t="str">
        <f t="shared" si="56"/>
        <v>technology</v>
      </c>
      <c r="R622" t="str">
        <f t="shared" si="57"/>
        <v>web</v>
      </c>
      <c r="S622" s="9">
        <f t="shared" si="58"/>
        <v>41831.508541666662</v>
      </c>
      <c r="T622" s="9">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f t="shared" si="55"/>
        <v>87</v>
      </c>
      <c r="Q623" t="str">
        <f t="shared" si="56"/>
        <v>technology</v>
      </c>
      <c r="R623" t="str">
        <f t="shared" si="57"/>
        <v>web</v>
      </c>
      <c r="S623" s="9">
        <f t="shared" si="58"/>
        <v>42528.779363425921</v>
      </c>
      <c r="T623" s="9">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f t="shared" si="55"/>
        <v>37.888888888888886</v>
      </c>
      <c r="Q624" t="str">
        <f t="shared" si="56"/>
        <v>technology</v>
      </c>
      <c r="R624" t="str">
        <f t="shared" si="57"/>
        <v>web</v>
      </c>
      <c r="S624" s="9">
        <f t="shared" si="58"/>
        <v>42532.566412037035</v>
      </c>
      <c r="T624" s="9">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9">
        <f t="shared" si="58"/>
        <v>42121.800891203697</v>
      </c>
      <c r="T625" s="9">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9">
        <f t="shared" si="58"/>
        <v>42108.78056712963</v>
      </c>
      <c r="T626" s="9">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9">
        <f t="shared" si="58"/>
        <v>42790.687233796292</v>
      </c>
      <c r="T627" s="9">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f t="shared" si="55"/>
        <v>111.41025641025641</v>
      </c>
      <c r="Q628" t="str">
        <f t="shared" si="56"/>
        <v>technology</v>
      </c>
      <c r="R628" t="str">
        <f t="shared" si="57"/>
        <v>web</v>
      </c>
      <c r="S628" s="9">
        <f t="shared" si="58"/>
        <v>42198.351145833331</v>
      </c>
      <c r="T628" s="9">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f t="shared" si="55"/>
        <v>90</v>
      </c>
      <c r="Q629" t="str">
        <f t="shared" si="56"/>
        <v>technology</v>
      </c>
      <c r="R629" t="str">
        <f t="shared" si="57"/>
        <v>web</v>
      </c>
      <c r="S629" s="9">
        <f t="shared" si="58"/>
        <v>42384.098506944443</v>
      </c>
      <c r="T629" s="9">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9">
        <f t="shared" si="58"/>
        <v>41803.484456018516</v>
      </c>
      <c r="T630" s="9">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f t="shared" si="55"/>
        <v>116.66666666666667</v>
      </c>
      <c r="Q631" t="str">
        <f t="shared" si="56"/>
        <v>technology</v>
      </c>
      <c r="R631" t="str">
        <f t="shared" si="57"/>
        <v>web</v>
      </c>
      <c r="S631" s="9">
        <f t="shared" si="58"/>
        <v>42474.429490740738</v>
      </c>
      <c r="T631" s="9">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f t="shared" si="55"/>
        <v>10</v>
      </c>
      <c r="Q632" t="str">
        <f t="shared" si="56"/>
        <v>technology</v>
      </c>
      <c r="R632" t="str">
        <f t="shared" si="57"/>
        <v>web</v>
      </c>
      <c r="S632" s="9">
        <f t="shared" si="58"/>
        <v>42223.411122685182</v>
      </c>
      <c r="T632" s="9">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f t="shared" si="55"/>
        <v>76.666666666666671</v>
      </c>
      <c r="Q633" t="str">
        <f t="shared" si="56"/>
        <v>technology</v>
      </c>
      <c r="R633" t="str">
        <f t="shared" si="57"/>
        <v>web</v>
      </c>
      <c r="S633" s="9">
        <f t="shared" si="58"/>
        <v>42489.563993055555</v>
      </c>
      <c r="T633" s="9">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9">
        <f t="shared" si="58"/>
        <v>42303.450983796291</v>
      </c>
      <c r="T634" s="9">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f t="shared" si="55"/>
        <v>49.8</v>
      </c>
      <c r="Q635" t="str">
        <f t="shared" si="56"/>
        <v>technology</v>
      </c>
      <c r="R635" t="str">
        <f t="shared" si="57"/>
        <v>web</v>
      </c>
      <c r="S635" s="9">
        <f t="shared" si="58"/>
        <v>42507.090995370367</v>
      </c>
      <c r="T635" s="9">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f t="shared" si="55"/>
        <v>1</v>
      </c>
      <c r="Q636" t="str">
        <f t="shared" si="56"/>
        <v>technology</v>
      </c>
      <c r="R636" t="str">
        <f t="shared" si="57"/>
        <v>web</v>
      </c>
      <c r="S636" s="9">
        <f t="shared" si="58"/>
        <v>42031.720243055555</v>
      </c>
      <c r="T636" s="9">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f t="shared" si="55"/>
        <v>2</v>
      </c>
      <c r="Q637" t="str">
        <f t="shared" si="56"/>
        <v>technology</v>
      </c>
      <c r="R637" t="str">
        <f t="shared" si="57"/>
        <v>web</v>
      </c>
      <c r="S637" s="9">
        <f t="shared" si="58"/>
        <v>42075.883819444447</v>
      </c>
      <c r="T637" s="9">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f t="shared" si="55"/>
        <v>4</v>
      </c>
      <c r="Q638" t="str">
        <f t="shared" si="56"/>
        <v>technology</v>
      </c>
      <c r="R638" t="str">
        <f t="shared" si="57"/>
        <v>web</v>
      </c>
      <c r="S638" s="9">
        <f t="shared" si="58"/>
        <v>42131.247106481482</v>
      </c>
      <c r="T638" s="9">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9">
        <f t="shared" si="58"/>
        <v>42762.75368055555</v>
      </c>
      <c r="T639" s="9">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f t="shared" si="55"/>
        <v>3</v>
      </c>
      <c r="Q640" t="str">
        <f t="shared" si="56"/>
        <v>technology</v>
      </c>
      <c r="R640" t="str">
        <f t="shared" si="57"/>
        <v>web</v>
      </c>
      <c r="S640" s="9">
        <f t="shared" si="58"/>
        <v>42759.384976851848</v>
      </c>
      <c r="T640" s="9">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f t="shared" si="55"/>
        <v>1</v>
      </c>
      <c r="Q641" t="str">
        <f t="shared" si="56"/>
        <v>technology</v>
      </c>
      <c r="R641" t="str">
        <f t="shared" si="57"/>
        <v>web</v>
      </c>
      <c r="S641" s="9">
        <f t="shared" si="58"/>
        <v>41865.374942129631</v>
      </c>
      <c r="T641" s="9">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9">
        <f t="shared" si="58"/>
        <v>42683.211979166663</v>
      </c>
      <c r="T642" s="9">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f t="shared" ref="P643:P706" si="61">E643 / L643</f>
        <v>151.31746031746033</v>
      </c>
      <c r="Q643" t="str">
        <f t="shared" ref="Q643:Q706" si="62">LEFT(N643,FIND("/",N643,1)-1)</f>
        <v>technology</v>
      </c>
      <c r="R643" t="str">
        <f t="shared" ref="R643:R706" si="63">RIGHT(N643,LEN(N643)-FIND("/",N643,1))</f>
        <v>wearables</v>
      </c>
      <c r="S643" s="9">
        <f t="shared" ref="S643:S706" si="64">(J643/86400)+25569+(-5/24)</f>
        <v>42199.361666666664</v>
      </c>
      <c r="T643" s="9">
        <f t="shared" ref="T643:T706" si="65">(I643/86400)+25569+(-5/24)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9">
        <f t="shared" si="64"/>
        <v>42199.442986111106</v>
      </c>
      <c r="T644" s="9">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9">
        <f t="shared" si="64"/>
        <v>42100.43373842592</v>
      </c>
      <c r="T645" s="9">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9">
        <f t="shared" si="64"/>
        <v>41898.457627314812</v>
      </c>
      <c r="T646" s="9">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f t="shared" si="61"/>
        <v>23.518987341772153</v>
      </c>
      <c r="Q647" t="str">
        <f t="shared" si="62"/>
        <v>technology</v>
      </c>
      <c r="R647" t="str">
        <f t="shared" si="63"/>
        <v>wearables</v>
      </c>
      <c r="S647" s="9">
        <f t="shared" si="64"/>
        <v>42563.817986111106</v>
      </c>
      <c r="T647" s="9">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f t="shared" si="61"/>
        <v>39.074444444444445</v>
      </c>
      <c r="Q648" t="str">
        <f t="shared" si="62"/>
        <v>technology</v>
      </c>
      <c r="R648" t="str">
        <f t="shared" si="63"/>
        <v>wearables</v>
      </c>
      <c r="S648" s="9">
        <f t="shared" si="64"/>
        <v>41832.644293981481</v>
      </c>
      <c r="T648" s="9">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9">
        <f t="shared" si="64"/>
        <v>42416.559594907405</v>
      </c>
      <c r="T649" s="9">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9">
        <f t="shared" si="64"/>
        <v>41891.485046296293</v>
      </c>
      <c r="T650" s="9">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9">
        <f t="shared" si="64"/>
        <v>41877.703854166662</v>
      </c>
      <c r="T651" s="9">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f t="shared" si="61"/>
        <v>35.125</v>
      </c>
      <c r="Q652" t="str">
        <f t="shared" si="62"/>
        <v>technology</v>
      </c>
      <c r="R652" t="str">
        <f t="shared" si="63"/>
        <v>wearables</v>
      </c>
      <c r="S652" s="9">
        <f t="shared" si="64"/>
        <v>41931.828518518516</v>
      </c>
      <c r="T652" s="9">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f t="shared" si="61"/>
        <v>239.35238095238094</v>
      </c>
      <c r="Q653" t="str">
        <f t="shared" si="62"/>
        <v>technology</v>
      </c>
      <c r="R653" t="str">
        <f t="shared" si="63"/>
        <v>wearables</v>
      </c>
      <c r="S653" s="9">
        <f t="shared" si="64"/>
        <v>41955.809155092589</v>
      </c>
      <c r="T653" s="9">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f t="shared" si="61"/>
        <v>107.64285714285714</v>
      </c>
      <c r="Q654" t="str">
        <f t="shared" si="62"/>
        <v>technology</v>
      </c>
      <c r="R654" t="str">
        <f t="shared" si="63"/>
        <v>wearables</v>
      </c>
      <c r="S654" s="9">
        <f t="shared" si="64"/>
        <v>42675.482060185182</v>
      </c>
      <c r="T654" s="9">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f t="shared" si="61"/>
        <v>95.830623306233065</v>
      </c>
      <c r="Q655" t="str">
        <f t="shared" si="62"/>
        <v>technology</v>
      </c>
      <c r="R655" t="str">
        <f t="shared" si="63"/>
        <v>wearables</v>
      </c>
      <c r="S655" s="9">
        <f t="shared" si="64"/>
        <v>42199.410185185181</v>
      </c>
      <c r="T655" s="9">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f t="shared" si="61"/>
        <v>31.663376110562684</v>
      </c>
      <c r="Q656" t="str">
        <f t="shared" si="62"/>
        <v>technology</v>
      </c>
      <c r="R656" t="str">
        <f t="shared" si="63"/>
        <v>wearables</v>
      </c>
      <c r="S656" s="9">
        <f t="shared" si="64"/>
        <v>42163.748993055553</v>
      </c>
      <c r="T656" s="9">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9">
        <f t="shared" si="64"/>
        <v>42045.748981481483</v>
      </c>
      <c r="T657" s="9">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f t="shared" si="61"/>
        <v>122.73563218390805</v>
      </c>
      <c r="Q658" t="str">
        <f t="shared" si="62"/>
        <v>technology</v>
      </c>
      <c r="R658" t="str">
        <f t="shared" si="63"/>
        <v>wearables</v>
      </c>
      <c r="S658" s="9">
        <f t="shared" si="64"/>
        <v>42417.596284722218</v>
      </c>
      <c r="T658" s="9">
        <f t="shared" si="65"/>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9">
        <f t="shared" si="64"/>
        <v>42331.637407407405</v>
      </c>
      <c r="T659" s="9">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9">
        <f t="shared" si="64"/>
        <v>42178.952418981477</v>
      </c>
      <c r="T660" s="9">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f t="shared" si="61"/>
        <v>143.66666666666666</v>
      </c>
      <c r="Q661" t="str">
        <f t="shared" si="62"/>
        <v>technology</v>
      </c>
      <c r="R661" t="str">
        <f t="shared" si="63"/>
        <v>wearables</v>
      </c>
      <c r="S661" s="9">
        <f t="shared" si="64"/>
        <v>42209.385358796295</v>
      </c>
      <c r="T661" s="9">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f t="shared" si="61"/>
        <v>84.944444444444443</v>
      </c>
      <c r="Q662" t="str">
        <f t="shared" si="62"/>
        <v>technology</v>
      </c>
      <c r="R662" t="str">
        <f t="shared" si="63"/>
        <v>wearables</v>
      </c>
      <c r="S662" s="9">
        <f t="shared" si="64"/>
        <v>41922.533321759256</v>
      </c>
      <c r="T662" s="9">
        <f t="shared" si="65"/>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f t="shared" si="61"/>
        <v>10.555555555555555</v>
      </c>
      <c r="Q663" t="str">
        <f t="shared" si="62"/>
        <v>technology</v>
      </c>
      <c r="R663" t="str">
        <f t="shared" si="63"/>
        <v>wearables</v>
      </c>
      <c r="S663" s="9">
        <f t="shared" si="64"/>
        <v>42636.437025462961</v>
      </c>
      <c r="T663" s="9">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f t="shared" si="61"/>
        <v>39</v>
      </c>
      <c r="Q664" t="str">
        <f t="shared" si="62"/>
        <v>technology</v>
      </c>
      <c r="R664" t="str">
        <f t="shared" si="63"/>
        <v>wearables</v>
      </c>
      <c r="S664" s="9">
        <f t="shared" si="64"/>
        <v>41990.229710648149</v>
      </c>
      <c r="T664" s="9">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f t="shared" si="61"/>
        <v>100</v>
      </c>
      <c r="Q665" t="str">
        <f t="shared" si="62"/>
        <v>technology</v>
      </c>
      <c r="R665" t="str">
        <f t="shared" si="63"/>
        <v>wearables</v>
      </c>
      <c r="S665" s="9">
        <f t="shared" si="64"/>
        <v>42173.634907407402</v>
      </c>
      <c r="T665" s="9">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f t="shared" si="61"/>
        <v>31.172413793103448</v>
      </c>
      <c r="Q666" t="str">
        <f t="shared" si="62"/>
        <v>technology</v>
      </c>
      <c r="R666" t="str">
        <f t="shared" si="63"/>
        <v>wearables</v>
      </c>
      <c r="S666" s="9">
        <f t="shared" si="64"/>
        <v>42077.458043981482</v>
      </c>
      <c r="T666" s="9">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f t="shared" si="61"/>
        <v>155.33333333333334</v>
      </c>
      <c r="Q667" t="str">
        <f t="shared" si="62"/>
        <v>technology</v>
      </c>
      <c r="R667" t="str">
        <f t="shared" si="63"/>
        <v>wearables</v>
      </c>
      <c r="S667" s="9">
        <f t="shared" si="64"/>
        <v>42688.503020833326</v>
      </c>
      <c r="T667" s="9">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f t="shared" si="61"/>
        <v>2</v>
      </c>
      <c r="Q668" t="str">
        <f t="shared" si="62"/>
        <v>technology</v>
      </c>
      <c r="R668" t="str">
        <f t="shared" si="63"/>
        <v>wearables</v>
      </c>
      <c r="S668" s="9">
        <f t="shared" si="64"/>
        <v>41838.623819444438</v>
      </c>
      <c r="T668" s="9">
        <f t="shared" si="65"/>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f t="shared" si="61"/>
        <v>178.92857142857142</v>
      </c>
      <c r="Q669" t="str">
        <f t="shared" si="62"/>
        <v>technology</v>
      </c>
      <c r="R669" t="str">
        <f t="shared" si="63"/>
        <v>wearables</v>
      </c>
      <c r="S669" s="9">
        <f t="shared" si="64"/>
        <v>42632.165081018517</v>
      </c>
      <c r="T669" s="9">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f t="shared" si="61"/>
        <v>27.36</v>
      </c>
      <c r="Q670" t="str">
        <f t="shared" si="62"/>
        <v>technology</v>
      </c>
      <c r="R670" t="str">
        <f t="shared" si="63"/>
        <v>wearables</v>
      </c>
      <c r="S670" s="9">
        <f t="shared" si="64"/>
        <v>42090.622939814813</v>
      </c>
      <c r="T670" s="9">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f t="shared" si="61"/>
        <v>1536.25</v>
      </c>
      <c r="Q671" t="str">
        <f t="shared" si="62"/>
        <v>technology</v>
      </c>
      <c r="R671" t="str">
        <f t="shared" si="63"/>
        <v>wearables</v>
      </c>
      <c r="S671" s="9">
        <f t="shared" si="64"/>
        <v>42527.417337962957</v>
      </c>
      <c r="T671" s="9">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f t="shared" si="61"/>
        <v>84.99677419354839</v>
      </c>
      <c r="Q672" t="str">
        <f t="shared" si="62"/>
        <v>technology</v>
      </c>
      <c r="R672" t="str">
        <f t="shared" si="63"/>
        <v>wearables</v>
      </c>
      <c r="S672" s="9">
        <f t="shared" si="64"/>
        <v>42506.501388888886</v>
      </c>
      <c r="T672" s="9">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f t="shared" si="61"/>
        <v>788.5333333333333</v>
      </c>
      <c r="Q673" t="str">
        <f t="shared" si="62"/>
        <v>technology</v>
      </c>
      <c r="R673" t="str">
        <f t="shared" si="63"/>
        <v>wearables</v>
      </c>
      <c r="S673" s="9">
        <f t="shared" si="64"/>
        <v>41984.484398148146</v>
      </c>
      <c r="T673" s="9">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f t="shared" si="61"/>
        <v>50.29767441860465</v>
      </c>
      <c r="Q674" t="str">
        <f t="shared" si="62"/>
        <v>technology</v>
      </c>
      <c r="R674" t="str">
        <f t="shared" si="63"/>
        <v>wearables</v>
      </c>
      <c r="S674" s="9">
        <f t="shared" si="64"/>
        <v>41974.011157407404</v>
      </c>
      <c r="T674" s="9">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f t="shared" si="61"/>
        <v>68.333333333333329</v>
      </c>
      <c r="Q675" t="str">
        <f t="shared" si="62"/>
        <v>technology</v>
      </c>
      <c r="R675" t="str">
        <f t="shared" si="63"/>
        <v>wearables</v>
      </c>
      <c r="S675" s="9">
        <f t="shared" si="64"/>
        <v>41838.6321412037</v>
      </c>
      <c r="T675" s="9">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f t="shared" si="61"/>
        <v>7.5</v>
      </c>
      <c r="Q676" t="str">
        <f t="shared" si="62"/>
        <v>technology</v>
      </c>
      <c r="R676" t="str">
        <f t="shared" si="63"/>
        <v>wearables</v>
      </c>
      <c r="S676" s="9">
        <f t="shared" si="64"/>
        <v>41802.907719907402</v>
      </c>
      <c r="T676" s="9">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f t="shared" si="61"/>
        <v>34.269230769230766</v>
      </c>
      <c r="Q677" t="str">
        <f t="shared" si="62"/>
        <v>technology</v>
      </c>
      <c r="R677" t="str">
        <f t="shared" si="63"/>
        <v>wearables</v>
      </c>
      <c r="S677" s="9">
        <f t="shared" si="64"/>
        <v>41975.722268518519</v>
      </c>
      <c r="T677" s="9">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f t="shared" si="61"/>
        <v>61.291666666666664</v>
      </c>
      <c r="Q678" t="str">
        <f t="shared" si="62"/>
        <v>technology</v>
      </c>
      <c r="R678" t="str">
        <f t="shared" si="63"/>
        <v>wearables</v>
      </c>
      <c r="S678" s="9">
        <f t="shared" si="64"/>
        <v>42012.559965277775</v>
      </c>
      <c r="T678" s="9">
        <f t="shared" si="65"/>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f t="shared" si="61"/>
        <v>133.25</v>
      </c>
      <c r="Q679" t="str">
        <f t="shared" si="62"/>
        <v>technology</v>
      </c>
      <c r="R679" t="str">
        <f t="shared" si="63"/>
        <v>wearables</v>
      </c>
      <c r="S679" s="9">
        <f t="shared" si="64"/>
        <v>42504.195543981477</v>
      </c>
      <c r="T679" s="9">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f t="shared" si="61"/>
        <v>65.17647058823529</v>
      </c>
      <c r="Q680" t="str">
        <f t="shared" si="62"/>
        <v>technology</v>
      </c>
      <c r="R680" t="str">
        <f t="shared" si="63"/>
        <v>wearables</v>
      </c>
      <c r="S680" s="9">
        <f t="shared" si="64"/>
        <v>42481.168263888881</v>
      </c>
      <c r="T680" s="9">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f t="shared" si="61"/>
        <v>93.90425531914893</v>
      </c>
      <c r="Q681" t="str">
        <f t="shared" si="62"/>
        <v>technology</v>
      </c>
      <c r="R681" t="str">
        <f t="shared" si="63"/>
        <v>wearables</v>
      </c>
      <c r="S681" s="9">
        <f t="shared" si="64"/>
        <v>42556.487372685187</v>
      </c>
      <c r="T681" s="9">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f t="shared" si="61"/>
        <v>150.65116279069767</v>
      </c>
      <c r="Q682" t="str">
        <f t="shared" si="62"/>
        <v>technology</v>
      </c>
      <c r="R682" t="str">
        <f t="shared" si="63"/>
        <v>wearables</v>
      </c>
      <c r="S682" s="9">
        <f t="shared" si="64"/>
        <v>41864.293182870366</v>
      </c>
      <c r="T682" s="9">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f t="shared" si="61"/>
        <v>1</v>
      </c>
      <c r="Q683" t="str">
        <f t="shared" si="62"/>
        <v>technology</v>
      </c>
      <c r="R683" t="str">
        <f t="shared" si="63"/>
        <v>wearables</v>
      </c>
      <c r="S683" s="9">
        <f t="shared" si="64"/>
        <v>42639.597268518519</v>
      </c>
      <c r="T683" s="9">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f t="shared" si="61"/>
        <v>13.25</v>
      </c>
      <c r="Q684" t="str">
        <f t="shared" si="62"/>
        <v>technology</v>
      </c>
      <c r="R684" t="str">
        <f t="shared" si="63"/>
        <v>wearables</v>
      </c>
      <c r="S684" s="9">
        <f t="shared" si="64"/>
        <v>42778.556967592587</v>
      </c>
      <c r="T684" s="9">
        <f t="shared" si="65"/>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f t="shared" si="61"/>
        <v>99.333333333333329</v>
      </c>
      <c r="Q685" t="str">
        <f t="shared" si="62"/>
        <v>technology</v>
      </c>
      <c r="R685" t="str">
        <f t="shared" si="63"/>
        <v>wearables</v>
      </c>
      <c r="S685" s="9">
        <f t="shared" si="64"/>
        <v>42634.691712962966</v>
      </c>
      <c r="T685" s="9">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f t="shared" si="61"/>
        <v>177.39259259259259</v>
      </c>
      <c r="Q686" t="str">
        <f t="shared" si="62"/>
        <v>technology</v>
      </c>
      <c r="R686" t="str">
        <f t="shared" si="63"/>
        <v>wearables</v>
      </c>
      <c r="S686" s="9">
        <f t="shared" si="64"/>
        <v>41809.26494212963</v>
      </c>
      <c r="T686" s="9">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f t="shared" si="61"/>
        <v>55.3</v>
      </c>
      <c r="Q687" t="str">
        <f t="shared" si="62"/>
        <v>technology</v>
      </c>
      <c r="R687" t="str">
        <f t="shared" si="63"/>
        <v>wearables</v>
      </c>
      <c r="S687" s="9">
        <f t="shared" si="64"/>
        <v>41971.658240740733</v>
      </c>
      <c r="T687" s="9">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9">
        <f t="shared" si="64"/>
        <v>42189.464930555558</v>
      </c>
      <c r="T688" s="9">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f t="shared" si="61"/>
        <v>591.66666666666663</v>
      </c>
      <c r="Q689" t="str">
        <f t="shared" si="62"/>
        <v>technology</v>
      </c>
      <c r="R689" t="str">
        <f t="shared" si="63"/>
        <v>wearables</v>
      </c>
      <c r="S689" s="9">
        <f t="shared" si="64"/>
        <v>42711.542280092595</v>
      </c>
      <c r="T689" s="9">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f t="shared" si="61"/>
        <v>405.5</v>
      </c>
      <c r="Q690" t="str">
        <f t="shared" si="62"/>
        <v>technology</v>
      </c>
      <c r="R690" t="str">
        <f t="shared" si="63"/>
        <v>wearables</v>
      </c>
      <c r="S690" s="9">
        <f t="shared" si="64"/>
        <v>42261.896446759252</v>
      </c>
      <c r="T690" s="9">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f t="shared" si="61"/>
        <v>343.14732142857144</v>
      </c>
      <c r="Q691" t="str">
        <f t="shared" si="62"/>
        <v>technology</v>
      </c>
      <c r="R691" t="str">
        <f t="shared" si="63"/>
        <v>wearables</v>
      </c>
      <c r="S691" s="9">
        <f t="shared" si="64"/>
        <v>42675.459456018514</v>
      </c>
      <c r="T691" s="9">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f t="shared" si="61"/>
        <v>72.588235294117652</v>
      </c>
      <c r="Q692" t="str">
        <f t="shared" si="62"/>
        <v>technology</v>
      </c>
      <c r="R692" t="str">
        <f t="shared" si="63"/>
        <v>wearables</v>
      </c>
      <c r="S692" s="9">
        <f t="shared" si="64"/>
        <v>42579.426400462959</v>
      </c>
      <c r="T692" s="9">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f t="shared" si="61"/>
        <v>26</v>
      </c>
      <c r="Q693" t="str">
        <f t="shared" si="62"/>
        <v>technology</v>
      </c>
      <c r="R693" t="str">
        <f t="shared" si="63"/>
        <v>wearables</v>
      </c>
      <c r="S693" s="9">
        <f t="shared" si="64"/>
        <v>42157.819976851846</v>
      </c>
      <c r="T693" s="9">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f t="shared" si="61"/>
        <v>6.4975124378109452</v>
      </c>
      <c r="Q694" t="str">
        <f t="shared" si="62"/>
        <v>technology</v>
      </c>
      <c r="R694" t="str">
        <f t="shared" si="63"/>
        <v>wearables</v>
      </c>
      <c r="S694" s="9">
        <f t="shared" si="64"/>
        <v>42696.167395833334</v>
      </c>
      <c r="T694" s="9">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f t="shared" si="61"/>
        <v>119.38513513513513</v>
      </c>
      <c r="Q695" t="str">
        <f t="shared" si="62"/>
        <v>technology</v>
      </c>
      <c r="R695" t="str">
        <f t="shared" si="63"/>
        <v>wearables</v>
      </c>
      <c r="S695" s="9">
        <f t="shared" si="64"/>
        <v>42094.599849537037</v>
      </c>
      <c r="T695" s="9">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f t="shared" si="61"/>
        <v>84.285714285714292</v>
      </c>
      <c r="Q696" t="str">
        <f t="shared" si="62"/>
        <v>technology</v>
      </c>
      <c r="R696" t="str">
        <f t="shared" si="63"/>
        <v>wearables</v>
      </c>
      <c r="S696" s="9">
        <f t="shared" si="64"/>
        <v>42737.455543981479</v>
      </c>
      <c r="T696" s="9">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f t="shared" si="61"/>
        <v>90.857142857142861</v>
      </c>
      <c r="Q697" t="str">
        <f t="shared" si="62"/>
        <v>technology</v>
      </c>
      <c r="R697" t="str">
        <f t="shared" si="63"/>
        <v>wearables</v>
      </c>
      <c r="S697" s="9">
        <f t="shared" si="64"/>
        <v>41913.312731481477</v>
      </c>
      <c r="T697" s="9">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f t="shared" si="61"/>
        <v>1</v>
      </c>
      <c r="Q698" t="str">
        <f t="shared" si="62"/>
        <v>technology</v>
      </c>
      <c r="R698" t="str">
        <f t="shared" si="63"/>
        <v>wearables</v>
      </c>
      <c r="S698" s="9">
        <f t="shared" si="64"/>
        <v>41815.718773148146</v>
      </c>
      <c r="T698" s="9">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f t="shared" si="61"/>
        <v>20.342105263157894</v>
      </c>
      <c r="Q699" t="str">
        <f t="shared" si="62"/>
        <v>technology</v>
      </c>
      <c r="R699" t="str">
        <f t="shared" si="63"/>
        <v>wearables</v>
      </c>
      <c r="S699" s="9">
        <f t="shared" si="64"/>
        <v>42388.314687500002</v>
      </c>
      <c r="T699" s="9">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f t="shared" si="61"/>
        <v>530.68965517241384</v>
      </c>
      <c r="Q700" t="str">
        <f t="shared" si="62"/>
        <v>technology</v>
      </c>
      <c r="R700" t="str">
        <f t="shared" si="63"/>
        <v>wearables</v>
      </c>
      <c r="S700" s="9">
        <f t="shared" si="64"/>
        <v>41866.722743055558</v>
      </c>
      <c r="T700" s="9">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f t="shared" si="61"/>
        <v>120.39184269662923</v>
      </c>
      <c r="Q701" t="str">
        <f t="shared" si="62"/>
        <v>technology</v>
      </c>
      <c r="R701" t="str">
        <f t="shared" si="63"/>
        <v>wearables</v>
      </c>
      <c r="S701" s="9">
        <f t="shared" si="64"/>
        <v>41563.277175925927</v>
      </c>
      <c r="T701" s="9">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f t="shared" si="61"/>
        <v>13</v>
      </c>
      <c r="Q702" t="str">
        <f t="shared" si="62"/>
        <v>technology</v>
      </c>
      <c r="R702" t="str">
        <f t="shared" si="63"/>
        <v>wearables</v>
      </c>
      <c r="S702" s="9">
        <f t="shared" si="64"/>
        <v>42715.480104166665</v>
      </c>
      <c r="T702" s="9">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f t="shared" si="61"/>
        <v>291.33333333333331</v>
      </c>
      <c r="Q703" t="str">
        <f t="shared" si="62"/>
        <v>technology</v>
      </c>
      <c r="R703" t="str">
        <f t="shared" si="63"/>
        <v>wearables</v>
      </c>
      <c r="S703" s="9">
        <f t="shared" si="64"/>
        <v>41813.454629629625</v>
      </c>
      <c r="T703" s="9">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f t="shared" si="61"/>
        <v>124.9191891891892</v>
      </c>
      <c r="Q704" t="str">
        <f t="shared" si="62"/>
        <v>technology</v>
      </c>
      <c r="R704" t="str">
        <f t="shared" si="63"/>
        <v>wearables</v>
      </c>
      <c r="S704" s="9">
        <f t="shared" si="64"/>
        <v>42668.518368055556</v>
      </c>
      <c r="T704" s="9">
        <f t="shared" si="65"/>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f t="shared" si="61"/>
        <v>119.57142857142857</v>
      </c>
      <c r="Q705" t="str">
        <f t="shared" si="62"/>
        <v>technology</v>
      </c>
      <c r="R705" t="str">
        <f t="shared" si="63"/>
        <v>wearables</v>
      </c>
      <c r="S705" s="9">
        <f t="shared" si="64"/>
        <v>42711.742465277777</v>
      </c>
      <c r="T705" s="9">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f t="shared" si="61"/>
        <v>120.25</v>
      </c>
      <c r="Q706" t="str">
        <f t="shared" si="62"/>
        <v>technology</v>
      </c>
      <c r="R706" t="str">
        <f t="shared" si="63"/>
        <v>wearables</v>
      </c>
      <c r="S706" s="9">
        <f t="shared" si="64"/>
        <v>42725.984583333331</v>
      </c>
      <c r="T706" s="9">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f t="shared" ref="P707:P770" si="67">E707 / L707</f>
        <v>195.4</v>
      </c>
      <c r="Q707" t="str">
        <f t="shared" ref="Q707:Q770" si="68">LEFT(N707,FIND("/",N707,1)-1)</f>
        <v>technology</v>
      </c>
      <c r="R707" t="str">
        <f t="shared" ref="R707:R770" si="69">RIGHT(N707,LEN(N707)-FIND("/",N707,1))</f>
        <v>wearables</v>
      </c>
      <c r="S707" s="9">
        <f t="shared" ref="S707:S770" si="70">(J707/86400)+25569+(-5/24)</f>
        <v>42726.283310185179</v>
      </c>
      <c r="T707" s="9">
        <f t="shared" ref="T707:T770" si="71">(I707/86400)+25569+(-5/24)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9">
        <f t="shared" si="70"/>
        <v>42676.786840277775</v>
      </c>
      <c r="T708" s="9">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f t="shared" si="67"/>
        <v>117.69868421052631</v>
      </c>
      <c r="Q709" t="str">
        <f t="shared" si="68"/>
        <v>technology</v>
      </c>
      <c r="R709" t="str">
        <f t="shared" si="69"/>
        <v>wearables</v>
      </c>
      <c r="S709" s="9">
        <f t="shared" si="70"/>
        <v>42696.45517361111</v>
      </c>
      <c r="T709" s="9">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f t="shared" si="67"/>
        <v>23.948509485094849</v>
      </c>
      <c r="Q710" t="str">
        <f t="shared" si="68"/>
        <v>technology</v>
      </c>
      <c r="R710" t="str">
        <f t="shared" si="69"/>
        <v>wearables</v>
      </c>
      <c r="S710" s="9">
        <f t="shared" si="70"/>
        <v>41835.372685185182</v>
      </c>
      <c r="T710" s="9">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f t="shared" si="67"/>
        <v>30.5</v>
      </c>
      <c r="Q711" t="str">
        <f t="shared" si="68"/>
        <v>technology</v>
      </c>
      <c r="R711" t="str">
        <f t="shared" si="69"/>
        <v>wearables</v>
      </c>
      <c r="S711" s="9">
        <f t="shared" si="70"/>
        <v>41947.832858796297</v>
      </c>
      <c r="T711" s="9">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9">
        <f t="shared" si="70"/>
        <v>41837.776643518519</v>
      </c>
      <c r="T712" s="9">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f t="shared" si="67"/>
        <v>99.973372781065095</v>
      </c>
      <c r="Q713" t="str">
        <f t="shared" si="68"/>
        <v>technology</v>
      </c>
      <c r="R713" t="str">
        <f t="shared" si="69"/>
        <v>wearables</v>
      </c>
      <c r="S713" s="9">
        <f t="shared" si="70"/>
        <v>42678.250787037039</v>
      </c>
      <c r="T713" s="9">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f t="shared" si="67"/>
        <v>26.25</v>
      </c>
      <c r="Q714" t="str">
        <f t="shared" si="68"/>
        <v>technology</v>
      </c>
      <c r="R714" t="str">
        <f t="shared" si="69"/>
        <v>wearables</v>
      </c>
      <c r="S714" s="9">
        <f t="shared" si="70"/>
        <v>42384.472592592589</v>
      </c>
      <c r="T714" s="9">
        <f t="shared" si="71"/>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f t="shared" si="67"/>
        <v>199</v>
      </c>
      <c r="Q715" t="str">
        <f t="shared" si="68"/>
        <v>technology</v>
      </c>
      <c r="R715" t="str">
        <f t="shared" si="69"/>
        <v>wearables</v>
      </c>
      <c r="S715" s="9">
        <f t="shared" si="70"/>
        <v>42496.320972222216</v>
      </c>
      <c r="T715" s="9">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f t="shared" si="67"/>
        <v>80.321428571428569</v>
      </c>
      <c r="Q716" t="str">
        <f t="shared" si="68"/>
        <v>technology</v>
      </c>
      <c r="R716" t="str">
        <f t="shared" si="69"/>
        <v>wearables</v>
      </c>
      <c r="S716" s="9">
        <f t="shared" si="70"/>
        <v>42734.579652777778</v>
      </c>
      <c r="T716" s="9">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f t="shared" si="67"/>
        <v>115.75</v>
      </c>
      <c r="Q717" t="str">
        <f t="shared" si="68"/>
        <v>technology</v>
      </c>
      <c r="R717" t="str">
        <f t="shared" si="69"/>
        <v>wearables</v>
      </c>
      <c r="S717" s="9">
        <f t="shared" si="70"/>
        <v>42272.8824074074</v>
      </c>
      <c r="T717" s="9">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f t="shared" si="67"/>
        <v>44.6875</v>
      </c>
      <c r="Q718" t="str">
        <f t="shared" si="68"/>
        <v>technology</v>
      </c>
      <c r="R718" t="str">
        <f t="shared" si="69"/>
        <v>wearables</v>
      </c>
      <c r="S718" s="9">
        <f t="shared" si="70"/>
        <v>41940.450312499997</v>
      </c>
      <c r="T718" s="9">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f t="shared" si="67"/>
        <v>76.25</v>
      </c>
      <c r="Q719" t="str">
        <f t="shared" si="68"/>
        <v>technology</v>
      </c>
      <c r="R719" t="str">
        <f t="shared" si="69"/>
        <v>wearables</v>
      </c>
      <c r="S719" s="9">
        <f t="shared" si="70"/>
        <v>41857.645856481475</v>
      </c>
      <c r="T719" s="9">
        <f t="shared" si="71"/>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f t="shared" si="67"/>
        <v>22.5</v>
      </c>
      <c r="Q720" t="str">
        <f t="shared" si="68"/>
        <v>technology</v>
      </c>
      <c r="R720" t="str">
        <f t="shared" si="69"/>
        <v>wearables</v>
      </c>
      <c r="S720" s="9">
        <f t="shared" si="70"/>
        <v>42752.637118055551</v>
      </c>
      <c r="T720" s="9">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f t="shared" si="67"/>
        <v>19.399999999999999</v>
      </c>
      <c r="Q721" t="str">
        <f t="shared" si="68"/>
        <v>technology</v>
      </c>
      <c r="R721" t="str">
        <f t="shared" si="69"/>
        <v>wearables</v>
      </c>
      <c r="S721" s="9">
        <f t="shared" si="70"/>
        <v>42408.83189814815</v>
      </c>
      <c r="T721" s="9">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f t="shared" si="67"/>
        <v>66.707317073170728</v>
      </c>
      <c r="Q722" t="str">
        <f t="shared" si="68"/>
        <v>publishing</v>
      </c>
      <c r="R722" t="str">
        <f t="shared" si="69"/>
        <v>nonfiction</v>
      </c>
      <c r="S722" s="9">
        <f t="shared" si="70"/>
        <v>40909.440868055557</v>
      </c>
      <c r="T722" s="9">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f t="shared" si="67"/>
        <v>84.142857142857139</v>
      </c>
      <c r="Q723" t="str">
        <f t="shared" si="68"/>
        <v>publishing</v>
      </c>
      <c r="R723" t="str">
        <f t="shared" si="69"/>
        <v>nonfiction</v>
      </c>
      <c r="S723" s="9">
        <f t="shared" si="70"/>
        <v>41807.363506944443</v>
      </c>
      <c r="T723" s="9">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f t="shared" si="67"/>
        <v>215.72549019607843</v>
      </c>
      <c r="Q724" t="str">
        <f t="shared" si="68"/>
        <v>publishing</v>
      </c>
      <c r="R724" t="str">
        <f t="shared" si="69"/>
        <v>nonfiction</v>
      </c>
      <c r="S724" s="9">
        <f t="shared" si="70"/>
        <v>40977.596967592588</v>
      </c>
      <c r="T724" s="9">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9">
        <f t="shared" si="70"/>
        <v>42184.608206018514</v>
      </c>
      <c r="T725" s="9">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9">
        <f t="shared" si="70"/>
        <v>40694.430127314808</v>
      </c>
      <c r="T726" s="9">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9">
        <f t="shared" si="70"/>
        <v>42321.417962962958</v>
      </c>
      <c r="T727" s="9">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9">
        <f t="shared" si="70"/>
        <v>41345.834340277775</v>
      </c>
      <c r="T728" s="9">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f t="shared" si="67"/>
        <v>36.530201342281877</v>
      </c>
      <c r="Q729" t="str">
        <f t="shared" si="68"/>
        <v>publishing</v>
      </c>
      <c r="R729" t="str">
        <f t="shared" si="69"/>
        <v>nonfiction</v>
      </c>
      <c r="S729" s="9">
        <f t="shared" si="70"/>
        <v>41246.811909722222</v>
      </c>
      <c r="T729" s="9">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9">
        <f t="shared" si="70"/>
        <v>40731.629131944443</v>
      </c>
      <c r="T730" s="9">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9">
        <f t="shared" si="70"/>
        <v>41110.97755787037</v>
      </c>
      <c r="T731" s="9">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f t="shared" si="67"/>
        <v>99.766037735849054</v>
      </c>
      <c r="Q732" t="str">
        <f t="shared" si="68"/>
        <v>publishing</v>
      </c>
      <c r="R732" t="str">
        <f t="shared" si="69"/>
        <v>nonfiction</v>
      </c>
      <c r="S732" s="9">
        <f t="shared" si="70"/>
        <v>40854.536932870367</v>
      </c>
      <c r="T732" s="9">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9">
        <f t="shared" si="70"/>
        <v>40879.587349537032</v>
      </c>
      <c r="T733" s="9">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4.9230769230769234</v>
      </c>
      <c r="Q734" t="str">
        <f t="shared" si="68"/>
        <v>publishing</v>
      </c>
      <c r="R734" t="str">
        <f t="shared" si="69"/>
        <v>nonfiction</v>
      </c>
      <c r="S734" s="9">
        <f t="shared" si="70"/>
        <v>41486.21598379629</v>
      </c>
      <c r="T734" s="9">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f t="shared" si="67"/>
        <v>17.822485207100591</v>
      </c>
      <c r="Q735" t="str">
        <f t="shared" si="68"/>
        <v>publishing</v>
      </c>
      <c r="R735" t="str">
        <f t="shared" si="69"/>
        <v>nonfiction</v>
      </c>
      <c r="S735" s="9">
        <f t="shared" si="70"/>
        <v>41598.211712962962</v>
      </c>
      <c r="T735" s="9">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f t="shared" si="67"/>
        <v>187.19298245614036</v>
      </c>
      <c r="Q736" t="str">
        <f t="shared" si="68"/>
        <v>publishing</v>
      </c>
      <c r="R736" t="str">
        <f t="shared" si="69"/>
        <v>nonfiction</v>
      </c>
      <c r="S736" s="9">
        <f t="shared" si="70"/>
        <v>42101.956249999996</v>
      </c>
      <c r="T736" s="9">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9">
        <f t="shared" si="70"/>
        <v>41945.821134259255</v>
      </c>
      <c r="T737" s="9">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f t="shared" si="67"/>
        <v>105.04629629629629</v>
      </c>
      <c r="Q738" t="str">
        <f t="shared" si="68"/>
        <v>publishing</v>
      </c>
      <c r="R738" t="str">
        <f t="shared" si="69"/>
        <v>nonfiction</v>
      </c>
      <c r="S738" s="9">
        <f t="shared" si="70"/>
        <v>41579.525925925926</v>
      </c>
      <c r="T738" s="9">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f t="shared" si="67"/>
        <v>56.666666666666664</v>
      </c>
      <c r="Q739" t="str">
        <f t="shared" si="68"/>
        <v>publishing</v>
      </c>
      <c r="R739" t="str">
        <f t="shared" si="69"/>
        <v>nonfiction</v>
      </c>
      <c r="S739" s="9">
        <f t="shared" si="70"/>
        <v>41667.066979166666</v>
      </c>
      <c r="T739" s="9">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9">
        <f t="shared" si="70"/>
        <v>41943.39576388889</v>
      </c>
      <c r="T740" s="9">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f t="shared" si="67"/>
        <v>68.345323741007192</v>
      </c>
      <c r="Q741" t="str">
        <f t="shared" si="68"/>
        <v>publishing</v>
      </c>
      <c r="R741" t="str">
        <f t="shared" si="69"/>
        <v>nonfiction</v>
      </c>
      <c r="S741" s="9">
        <f t="shared" si="70"/>
        <v>41829.294317129628</v>
      </c>
      <c r="T741" s="9">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f t="shared" si="67"/>
        <v>169.57894736842104</v>
      </c>
      <c r="Q742" t="str">
        <f t="shared" si="68"/>
        <v>publishing</v>
      </c>
      <c r="R742" t="str">
        <f t="shared" si="69"/>
        <v>nonfiction</v>
      </c>
      <c r="S742" s="9">
        <f t="shared" si="70"/>
        <v>42161.93844907407</v>
      </c>
      <c r="T742" s="9">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f t="shared" si="67"/>
        <v>141.42340425531913</v>
      </c>
      <c r="Q743" t="str">
        <f t="shared" si="68"/>
        <v>publishing</v>
      </c>
      <c r="R743" t="str">
        <f t="shared" si="69"/>
        <v>nonfiction</v>
      </c>
      <c r="S743" s="9">
        <f t="shared" si="70"/>
        <v>41401.439884259256</v>
      </c>
      <c r="T743" s="9">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9">
        <f t="shared" si="70"/>
        <v>41689.709629629629</v>
      </c>
      <c r="T744" s="9">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9">
        <f t="shared" si="70"/>
        <v>40990.500983796293</v>
      </c>
      <c r="T745" s="9">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9">
        <f t="shared" si="70"/>
        <v>41226.748877314814</v>
      </c>
      <c r="T746" s="9">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f t="shared" si="67"/>
        <v>53.729729729729726</v>
      </c>
      <c r="Q747" t="str">
        <f t="shared" si="68"/>
        <v>publishing</v>
      </c>
      <c r="R747" t="str">
        <f t="shared" si="69"/>
        <v>nonfiction</v>
      </c>
      <c r="S747" s="9">
        <f t="shared" si="70"/>
        <v>41367.363946759258</v>
      </c>
      <c r="T747" s="9">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f t="shared" si="67"/>
        <v>34.206185567010309</v>
      </c>
      <c r="Q748" t="str">
        <f t="shared" si="68"/>
        <v>publishing</v>
      </c>
      <c r="R748" t="str">
        <f t="shared" si="69"/>
        <v>nonfiction</v>
      </c>
      <c r="S748" s="9">
        <f t="shared" si="70"/>
        <v>41156.834594907406</v>
      </c>
      <c r="T748" s="9">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9">
        <f t="shared" si="70"/>
        <v>41988.340497685182</v>
      </c>
      <c r="T749" s="9">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f t="shared" si="67"/>
        <v>45.56818181818182</v>
      </c>
      <c r="Q750" t="str">
        <f t="shared" si="68"/>
        <v>publishing</v>
      </c>
      <c r="R750" t="str">
        <f t="shared" si="69"/>
        <v>nonfiction</v>
      </c>
      <c r="S750" s="9">
        <f t="shared" si="70"/>
        <v>41831.638495370367</v>
      </c>
      <c r="T750" s="9">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f t="shared" si="67"/>
        <v>95.963636363636368</v>
      </c>
      <c r="Q751" t="str">
        <f t="shared" si="68"/>
        <v>publishing</v>
      </c>
      <c r="R751" t="str">
        <f t="shared" si="69"/>
        <v>nonfiction</v>
      </c>
      <c r="S751" s="9">
        <f t="shared" si="70"/>
        <v>42733.732986111114</v>
      </c>
      <c r="T751" s="9">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f t="shared" si="67"/>
        <v>77.271186440677965</v>
      </c>
      <c r="Q752" t="str">
        <f t="shared" si="68"/>
        <v>publishing</v>
      </c>
      <c r="R752" t="str">
        <f t="shared" si="69"/>
        <v>nonfiction</v>
      </c>
      <c r="S752" s="9">
        <f t="shared" si="70"/>
        <v>41299.669814814813</v>
      </c>
      <c r="T752" s="9">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f t="shared" si="67"/>
        <v>57.338709677419352</v>
      </c>
      <c r="Q753" t="str">
        <f t="shared" si="68"/>
        <v>publishing</v>
      </c>
      <c r="R753" t="str">
        <f t="shared" si="69"/>
        <v>nonfiction</v>
      </c>
      <c r="S753" s="9">
        <f t="shared" si="70"/>
        <v>40713.422164351847</v>
      </c>
      <c r="T753" s="9">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9">
        <f t="shared" si="70"/>
        <v>42639.213159722225</v>
      </c>
      <c r="T754" s="9">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9">
        <f t="shared" si="70"/>
        <v>42019.381840277776</v>
      </c>
      <c r="T755" s="9">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9">
        <f t="shared" si="70"/>
        <v>41249.54075231481</v>
      </c>
      <c r="T756" s="9">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f t="shared" si="67"/>
        <v>37.466029411764708</v>
      </c>
      <c r="Q757" t="str">
        <f t="shared" si="68"/>
        <v>publishing</v>
      </c>
      <c r="R757" t="str">
        <f t="shared" si="69"/>
        <v>nonfiction</v>
      </c>
      <c r="S757" s="9">
        <f t="shared" si="70"/>
        <v>41383.396724537037</v>
      </c>
      <c r="T757" s="9">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f t="shared" si="67"/>
        <v>37.454545454545453</v>
      </c>
      <c r="Q758" t="str">
        <f t="shared" si="68"/>
        <v>publishing</v>
      </c>
      <c r="R758" t="str">
        <f t="shared" si="69"/>
        <v>nonfiction</v>
      </c>
      <c r="S758" s="9">
        <f t="shared" si="70"/>
        <v>40590.558553240735</v>
      </c>
      <c r="T758" s="9">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9">
        <f t="shared" si="70"/>
        <v>41234.846226851849</v>
      </c>
      <c r="T759" s="9">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9">
        <f t="shared" si="70"/>
        <v>40429.628101851849</v>
      </c>
      <c r="T760" s="9">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f t="shared" si="67"/>
        <v>51.474747474747474</v>
      </c>
      <c r="Q761" t="str">
        <f t="shared" si="68"/>
        <v>publishing</v>
      </c>
      <c r="R761" t="str">
        <f t="shared" si="69"/>
        <v>nonfiction</v>
      </c>
      <c r="S761" s="9">
        <f t="shared" si="70"/>
        <v>41789.121979166666</v>
      </c>
      <c r="T761" s="9">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9">
        <f t="shared" si="70"/>
        <v>42670.555706018517</v>
      </c>
      <c r="T762" s="9">
        <f t="shared" si="71"/>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f t="shared" si="67"/>
        <v>39.166666666666664</v>
      </c>
      <c r="Q763" t="str">
        <f t="shared" si="68"/>
        <v>publishing</v>
      </c>
      <c r="R763" t="str">
        <f t="shared" si="69"/>
        <v>fiction</v>
      </c>
      <c r="S763" s="9">
        <f t="shared" si="70"/>
        <v>41642.543124999997</v>
      </c>
      <c r="T763" s="9">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9">
        <f t="shared" si="70"/>
        <v>42690.65011574074</v>
      </c>
      <c r="T764" s="9">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f t="shared" si="67"/>
        <v>5</v>
      </c>
      <c r="Q765" t="str">
        <f t="shared" si="68"/>
        <v>publishing</v>
      </c>
      <c r="R765" t="str">
        <f t="shared" si="69"/>
        <v>fiction</v>
      </c>
      <c r="S765" s="9">
        <f t="shared" si="70"/>
        <v>41471.238518518519</v>
      </c>
      <c r="T765" s="9">
        <f t="shared" si="71"/>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9">
        <f t="shared" si="70"/>
        <v>42226.964826388888</v>
      </c>
      <c r="T766" s="9">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f t="shared" si="67"/>
        <v>57.295454545454547</v>
      </c>
      <c r="Q767" t="str">
        <f t="shared" si="68"/>
        <v>publishing</v>
      </c>
      <c r="R767" t="str">
        <f t="shared" si="69"/>
        <v>fiction</v>
      </c>
      <c r="S767" s="9">
        <f t="shared" si="70"/>
        <v>41901.334305555552</v>
      </c>
      <c r="T767" s="9">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9">
        <f t="shared" si="70"/>
        <v>42021.57503472222</v>
      </c>
      <c r="T768" s="9">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f t="shared" si="67"/>
        <v>59</v>
      </c>
      <c r="Q769" t="str">
        <f t="shared" si="68"/>
        <v>publishing</v>
      </c>
      <c r="R769" t="str">
        <f t="shared" si="69"/>
        <v>fiction</v>
      </c>
      <c r="S769" s="9">
        <f t="shared" si="70"/>
        <v>42114.935300925928</v>
      </c>
      <c r="T769" s="9">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9">
        <f t="shared" si="70"/>
        <v>41593.998726851853</v>
      </c>
      <c r="T770" s="9">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f t="shared" ref="P771:P834" si="73">E771 / L771</f>
        <v>31.846153846153847</v>
      </c>
      <c r="Q771" t="str">
        <f t="shared" ref="Q771:Q834" si="74">LEFT(N771,FIND("/",N771,1)-1)</f>
        <v>publishing</v>
      </c>
      <c r="R771" t="str">
        <f t="shared" ref="R771:R834" si="75">RIGHT(N771,LEN(N771)-FIND("/",N771,1))</f>
        <v>fiction</v>
      </c>
      <c r="S771" s="9">
        <f t="shared" ref="S771:S834" si="76">(J771/86400)+25569+(-5/24)</f>
        <v>41604.788124999999</v>
      </c>
      <c r="T771" s="9">
        <f t="shared" ref="T771:T834" si="77">(I771/86400)+25569+(-5/24)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9">
        <f t="shared" si="76"/>
        <v>41289.791307870364</v>
      </c>
      <c r="T772" s="9">
        <f t="shared" si="77"/>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f t="shared" si="73"/>
        <v>10</v>
      </c>
      <c r="Q773" t="str">
        <f t="shared" si="74"/>
        <v>publishing</v>
      </c>
      <c r="R773" t="str">
        <f t="shared" si="75"/>
        <v>fiction</v>
      </c>
      <c r="S773" s="9">
        <f t="shared" si="76"/>
        <v>42349.615763888891</v>
      </c>
      <c r="T773" s="9">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f t="shared" si="73"/>
        <v>50</v>
      </c>
      <c r="Q774" t="str">
        <f t="shared" si="74"/>
        <v>publishing</v>
      </c>
      <c r="R774" t="str">
        <f t="shared" si="75"/>
        <v>fiction</v>
      </c>
      <c r="S774" s="9">
        <f t="shared" si="76"/>
        <v>40067.848599537036</v>
      </c>
      <c r="T774" s="9">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f t="shared" si="73"/>
        <v>16</v>
      </c>
      <c r="Q775" t="str">
        <f t="shared" si="74"/>
        <v>publishing</v>
      </c>
      <c r="R775" t="str">
        <f t="shared" si="75"/>
        <v>fiction</v>
      </c>
      <c r="S775" s="9">
        <f t="shared" si="76"/>
        <v>42100.527604166666</v>
      </c>
      <c r="T775" s="9">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f t="shared" si="73"/>
        <v>39</v>
      </c>
      <c r="Q776" t="str">
        <f t="shared" si="74"/>
        <v>publishing</v>
      </c>
      <c r="R776" t="str">
        <f t="shared" si="75"/>
        <v>fiction</v>
      </c>
      <c r="S776" s="9">
        <f t="shared" si="76"/>
        <v>41663.571967592587</v>
      </c>
      <c r="T776" s="9">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f t="shared" si="73"/>
        <v>34</v>
      </c>
      <c r="Q777" t="str">
        <f t="shared" si="74"/>
        <v>publishing</v>
      </c>
      <c r="R777" t="str">
        <f t="shared" si="75"/>
        <v>fiction</v>
      </c>
      <c r="S777" s="9">
        <f t="shared" si="76"/>
        <v>40862.851793981477</v>
      </c>
      <c r="T777" s="9">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f t="shared" si="73"/>
        <v>63.122807017543863</v>
      </c>
      <c r="Q778" t="str">
        <f t="shared" si="74"/>
        <v>publishing</v>
      </c>
      <c r="R778" t="str">
        <f t="shared" si="75"/>
        <v>fiction</v>
      </c>
      <c r="S778" s="9">
        <f t="shared" si="76"/>
        <v>42250.477372685178</v>
      </c>
      <c r="T778" s="9">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f t="shared" si="73"/>
        <v>7</v>
      </c>
      <c r="Q779" t="str">
        <f t="shared" si="74"/>
        <v>publishing</v>
      </c>
      <c r="R779" t="str">
        <f t="shared" si="75"/>
        <v>fiction</v>
      </c>
      <c r="S779" s="9">
        <f t="shared" si="76"/>
        <v>41456.772881944438</v>
      </c>
      <c r="T779" s="9">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f t="shared" si="73"/>
        <v>2</v>
      </c>
      <c r="Q780" t="str">
        <f t="shared" si="74"/>
        <v>publishing</v>
      </c>
      <c r="R780" t="str">
        <f t="shared" si="75"/>
        <v>fiction</v>
      </c>
      <c r="S780" s="9">
        <f t="shared" si="76"/>
        <v>41729.493981481479</v>
      </c>
      <c r="T780" s="9">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f t="shared" si="73"/>
        <v>66.666666666666671</v>
      </c>
      <c r="Q781" t="str">
        <f t="shared" si="74"/>
        <v>publishing</v>
      </c>
      <c r="R781" t="str">
        <f t="shared" si="75"/>
        <v>fiction</v>
      </c>
      <c r="S781" s="9">
        <f t="shared" si="76"/>
        <v>40436.475752314815</v>
      </c>
      <c r="T781" s="9">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9">
        <f t="shared" si="76"/>
        <v>40636.465567129628</v>
      </c>
      <c r="T782" s="9">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9">
        <f t="shared" si="76"/>
        <v>41402.792523148142</v>
      </c>
      <c r="T783" s="9">
        <f t="shared" si="77"/>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t="str">
        <f t="shared" si="74"/>
        <v>music</v>
      </c>
      <c r="R784" t="str">
        <f t="shared" si="75"/>
        <v>rock</v>
      </c>
      <c r="S784" s="9">
        <f t="shared" si="76"/>
        <v>41116.549791666665</v>
      </c>
      <c r="T784" s="9">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f t="shared" si="73"/>
        <v>63.485714285714288</v>
      </c>
      <c r="Q785" t="str">
        <f t="shared" si="74"/>
        <v>music</v>
      </c>
      <c r="R785" t="str">
        <f t="shared" si="75"/>
        <v>rock</v>
      </c>
      <c r="S785" s="9">
        <f t="shared" si="76"/>
        <v>40987.565381944441</v>
      </c>
      <c r="T785" s="9">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9">
        <f t="shared" si="76"/>
        <v>41674.941192129627</v>
      </c>
      <c r="T786" s="9">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9">
        <f t="shared" si="76"/>
        <v>41303.38559027778</v>
      </c>
      <c r="T787" s="9">
        <f t="shared" si="77"/>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f t="shared" si="73"/>
        <v>162.27272727272728</v>
      </c>
      <c r="Q788" t="str">
        <f t="shared" si="74"/>
        <v>music</v>
      </c>
      <c r="R788" t="str">
        <f t="shared" si="75"/>
        <v>rock</v>
      </c>
      <c r="S788" s="9">
        <f t="shared" si="76"/>
        <v>40982.847615740735</v>
      </c>
      <c r="T788" s="9">
        <f t="shared" si="77"/>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9">
        <f t="shared" si="76"/>
        <v>41549.419282407405</v>
      </c>
      <c r="T789" s="9">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9">
        <f t="shared" si="76"/>
        <v>41058.798472222217</v>
      </c>
      <c r="T790" s="9">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9">
        <f t="shared" si="76"/>
        <v>41276.977777777771</v>
      </c>
      <c r="T791" s="9">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f t="shared" si="73"/>
        <v>92.547820512820508</v>
      </c>
      <c r="Q792" t="str">
        <f t="shared" si="74"/>
        <v>music</v>
      </c>
      <c r="R792" t="str">
        <f t="shared" si="75"/>
        <v>rock</v>
      </c>
      <c r="S792" s="9">
        <f t="shared" si="76"/>
        <v>41275.839571759258</v>
      </c>
      <c r="T792" s="9">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9">
        <f t="shared" si="76"/>
        <v>41557.572291666664</v>
      </c>
      <c r="T793" s="9">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f t="shared" si="73"/>
        <v>41.851833333333339</v>
      </c>
      <c r="Q794" t="str">
        <f t="shared" si="74"/>
        <v>music</v>
      </c>
      <c r="R794" t="str">
        <f t="shared" si="75"/>
        <v>rock</v>
      </c>
      <c r="S794" s="9">
        <f t="shared" si="76"/>
        <v>41555.665312499994</v>
      </c>
      <c r="T794" s="9">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f t="shared" si="73"/>
        <v>88.325937499999995</v>
      </c>
      <c r="Q795" t="str">
        <f t="shared" si="74"/>
        <v>music</v>
      </c>
      <c r="R795" t="str">
        <f t="shared" si="75"/>
        <v>rock</v>
      </c>
      <c r="S795" s="9">
        <f t="shared" si="76"/>
        <v>41442.532916666663</v>
      </c>
      <c r="T795" s="9">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9">
        <f t="shared" si="76"/>
        <v>40735.906678240739</v>
      </c>
      <c r="T796" s="9">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9">
        <f t="shared" si="76"/>
        <v>40963.404699074068</v>
      </c>
      <c r="T797" s="9">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9">
        <f t="shared" si="76"/>
        <v>41502.674594907403</v>
      </c>
      <c r="T798" s="9">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9">
        <f t="shared" si="76"/>
        <v>40996.785740740735</v>
      </c>
      <c r="T799" s="9">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f t="shared" si="73"/>
        <v>46.218390804597703</v>
      </c>
      <c r="Q800" t="str">
        <f t="shared" si="74"/>
        <v>music</v>
      </c>
      <c r="R800" t="str">
        <f t="shared" si="75"/>
        <v>rock</v>
      </c>
      <c r="S800" s="9">
        <f t="shared" si="76"/>
        <v>41882.381793981483</v>
      </c>
      <c r="T800" s="9">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9">
        <f t="shared" si="76"/>
        <v>40996.458865740737</v>
      </c>
      <c r="T801" s="9">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f t="shared" si="73"/>
        <v>40.75</v>
      </c>
      <c r="Q802" t="str">
        <f t="shared" si="74"/>
        <v>music</v>
      </c>
      <c r="R802" t="str">
        <f t="shared" si="75"/>
        <v>rock</v>
      </c>
      <c r="S802" s="9">
        <f t="shared" si="76"/>
        <v>41863.225162037037</v>
      </c>
      <c r="T802" s="9">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f t="shared" si="73"/>
        <v>43.733921568627444</v>
      </c>
      <c r="Q803" t="str">
        <f t="shared" si="74"/>
        <v>music</v>
      </c>
      <c r="R803" t="str">
        <f t="shared" si="75"/>
        <v>rock</v>
      </c>
      <c r="S803" s="9">
        <f t="shared" si="76"/>
        <v>40695.587037037032</v>
      </c>
      <c r="T803" s="9">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9">
        <f t="shared" si="76"/>
        <v>41122.813935185179</v>
      </c>
      <c r="T804" s="9">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9">
        <f t="shared" si="76"/>
        <v>40665.741643518515</v>
      </c>
      <c r="T805" s="9">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305.55555555555554</v>
      </c>
      <c r="Q806" t="str">
        <f t="shared" si="74"/>
        <v>music</v>
      </c>
      <c r="R806" t="str">
        <f t="shared" si="75"/>
        <v>rock</v>
      </c>
      <c r="S806" s="9">
        <f t="shared" si="76"/>
        <v>40729.897291666661</v>
      </c>
      <c r="T806" s="9">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9">
        <f t="shared" si="76"/>
        <v>40690.614722222221</v>
      </c>
      <c r="T807" s="9">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f t="shared" si="73"/>
        <v>117.67605633802818</v>
      </c>
      <c r="Q808" t="str">
        <f t="shared" si="74"/>
        <v>music</v>
      </c>
      <c r="R808" t="str">
        <f t="shared" si="75"/>
        <v>rock</v>
      </c>
      <c r="S808" s="9">
        <f t="shared" si="76"/>
        <v>40763.483090277776</v>
      </c>
      <c r="T808" s="9">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9">
        <f t="shared" si="76"/>
        <v>42759.420266203706</v>
      </c>
      <c r="T809" s="9">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104.65116279069767</v>
      </c>
      <c r="Q810" t="str">
        <f t="shared" si="74"/>
        <v>music</v>
      </c>
      <c r="R810" t="str">
        <f t="shared" si="75"/>
        <v>rock</v>
      </c>
      <c r="S810" s="9">
        <f t="shared" si="76"/>
        <v>41961.892199074071</v>
      </c>
      <c r="T810" s="9">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f t="shared" si="73"/>
        <v>79.82692307692308</v>
      </c>
      <c r="Q811" t="str">
        <f t="shared" si="74"/>
        <v>music</v>
      </c>
      <c r="R811" t="str">
        <f t="shared" si="75"/>
        <v>rock</v>
      </c>
      <c r="S811" s="9">
        <f t="shared" si="76"/>
        <v>41628.625347222223</v>
      </c>
      <c r="T811" s="9">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9">
        <f t="shared" si="76"/>
        <v>41122.847939814812</v>
      </c>
      <c r="T812" s="9">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9">
        <f t="shared" si="76"/>
        <v>41443.435208333329</v>
      </c>
      <c r="T813" s="9">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f t="shared" si="73"/>
        <v>27.606060606060606</v>
      </c>
      <c r="Q814" t="str">
        <f t="shared" si="74"/>
        <v>music</v>
      </c>
      <c r="R814" t="str">
        <f t="shared" si="75"/>
        <v>rock</v>
      </c>
      <c r="S814" s="9">
        <f t="shared" si="76"/>
        <v>41281.809629629628</v>
      </c>
      <c r="T814" s="9">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f t="shared" si="73"/>
        <v>24.999375000000001</v>
      </c>
      <c r="Q815" t="str">
        <f t="shared" si="74"/>
        <v>music</v>
      </c>
      <c r="R815" t="str">
        <f t="shared" si="75"/>
        <v>rock</v>
      </c>
      <c r="S815" s="9">
        <f t="shared" si="76"/>
        <v>41080.751909722218</v>
      </c>
      <c r="T815" s="9">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f t="shared" si="73"/>
        <v>45.464285714285715</v>
      </c>
      <c r="Q816" t="str">
        <f t="shared" si="74"/>
        <v>music</v>
      </c>
      <c r="R816" t="str">
        <f t="shared" si="75"/>
        <v>rock</v>
      </c>
      <c r="S816" s="9">
        <f t="shared" si="76"/>
        <v>40679.534733796296</v>
      </c>
      <c r="T816" s="9">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9">
        <f t="shared" si="76"/>
        <v>41914.70952546296</v>
      </c>
      <c r="T817" s="9">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9">
        <f t="shared" si="76"/>
        <v>41341.662534722222</v>
      </c>
      <c r="T818" s="9">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9">
        <f t="shared" si="76"/>
        <v>40925.391331018516</v>
      </c>
      <c r="T819" s="9">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9">
        <f t="shared" si="76"/>
        <v>41120.67454861111</v>
      </c>
      <c r="T820" s="9">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9">
        <f t="shared" si="76"/>
        <v>41619.789976851847</v>
      </c>
      <c r="T821" s="9">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f t="shared" si="73"/>
        <v>70.55263157894737</v>
      </c>
      <c r="Q822" t="str">
        <f t="shared" si="74"/>
        <v>music</v>
      </c>
      <c r="R822" t="str">
        <f t="shared" si="75"/>
        <v>rock</v>
      </c>
      <c r="S822" s="9">
        <f t="shared" si="76"/>
        <v>41768.633587962962</v>
      </c>
      <c r="T822" s="9">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224.12820512820514</v>
      </c>
      <c r="Q823" t="str">
        <f t="shared" si="74"/>
        <v>music</v>
      </c>
      <c r="R823" t="str">
        <f t="shared" si="75"/>
        <v>rock</v>
      </c>
      <c r="S823" s="9">
        <f t="shared" si="76"/>
        <v>42093.71371527778</v>
      </c>
      <c r="T823" s="9">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9">
        <f t="shared" si="76"/>
        <v>41157.739004629628</v>
      </c>
      <c r="T824" s="9">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f t="shared" si="73"/>
        <v>43.515151515151516</v>
      </c>
      <c r="Q825" t="str">
        <f t="shared" si="74"/>
        <v>music</v>
      </c>
      <c r="R825" t="str">
        <f t="shared" si="75"/>
        <v>rock</v>
      </c>
      <c r="S825" s="9">
        <f t="shared" si="76"/>
        <v>42055.764490740738</v>
      </c>
      <c r="T825" s="9">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9">
        <f t="shared" si="76"/>
        <v>40250.033773148149</v>
      </c>
      <c r="T826" s="9">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f t="shared" si="73"/>
        <v>126.8080808080808</v>
      </c>
      <c r="Q827" t="str">
        <f t="shared" si="74"/>
        <v>music</v>
      </c>
      <c r="R827" t="str">
        <f t="shared" si="75"/>
        <v>rock</v>
      </c>
      <c r="S827" s="9">
        <f t="shared" si="76"/>
        <v>41186.098194444443</v>
      </c>
      <c r="T827" s="9">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f t="shared" si="73"/>
        <v>113.87755102040816</v>
      </c>
      <c r="Q828" t="str">
        <f t="shared" si="74"/>
        <v>music</v>
      </c>
      <c r="R828" t="str">
        <f t="shared" si="75"/>
        <v>rock</v>
      </c>
      <c r="S828" s="9">
        <f t="shared" si="76"/>
        <v>40972.830208333333</v>
      </c>
      <c r="T828" s="9">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9">
        <f t="shared" si="76"/>
        <v>40927.265127314815</v>
      </c>
      <c r="T829" s="9">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9">
        <f t="shared" si="76"/>
        <v>41072.842384259253</v>
      </c>
      <c r="T830" s="9">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9">
        <f t="shared" si="76"/>
        <v>42504.593055555553</v>
      </c>
      <c r="T831" s="9">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9">
        <f t="shared" si="76"/>
        <v>41325.317418981482</v>
      </c>
      <c r="T832" s="9">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f t="shared" si="73"/>
        <v>175</v>
      </c>
      <c r="Q833" t="str">
        <f t="shared" si="74"/>
        <v>music</v>
      </c>
      <c r="R833" t="str">
        <f t="shared" si="75"/>
        <v>rock</v>
      </c>
      <c r="S833" s="9">
        <f t="shared" si="76"/>
        <v>40996.438587962963</v>
      </c>
      <c r="T833" s="9">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f t="shared" si="73"/>
        <v>97.993896103896105</v>
      </c>
      <c r="Q834" t="str">
        <f t="shared" si="74"/>
        <v>music</v>
      </c>
      <c r="R834" t="str">
        <f t="shared" si="75"/>
        <v>rock</v>
      </c>
      <c r="S834" s="9">
        <f t="shared" si="76"/>
        <v>40869.466840277775</v>
      </c>
      <c r="T834" s="9">
        <f t="shared" si="77"/>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f t="shared" ref="P835:P898" si="79">E835 / L835</f>
        <v>148.78048780487805</v>
      </c>
      <c r="Q835" t="str">
        <f t="shared" ref="Q835:Q898" si="80">LEFT(N835,FIND("/",N835,1)-1)</f>
        <v>music</v>
      </c>
      <c r="R835" t="str">
        <f t="shared" ref="R835:R898" si="81">RIGHT(N835,LEN(N835)-FIND("/",N835,1))</f>
        <v>rock</v>
      </c>
      <c r="S835" s="9">
        <f t="shared" ref="S835:S898" si="82">(J835/86400)+25569+(-5/24)</f>
        <v>41718.669849537036</v>
      </c>
      <c r="T835" s="9">
        <f t="shared" ref="T835:T898" si="83">(I835/86400)+25569+(-5/24)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f t="shared" si="79"/>
        <v>96.08</v>
      </c>
      <c r="Q836" t="str">
        <f t="shared" si="80"/>
        <v>music</v>
      </c>
      <c r="R836" t="str">
        <f t="shared" si="81"/>
        <v>rock</v>
      </c>
      <c r="S836" s="9">
        <f t="shared" si="82"/>
        <v>41422.614490740736</v>
      </c>
      <c r="T836" s="9">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9">
        <f t="shared" si="82"/>
        <v>41005.249513888884</v>
      </c>
      <c r="T837" s="9">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f t="shared" si="79"/>
        <v>109.70695652173914</v>
      </c>
      <c r="Q838" t="str">
        <f t="shared" si="80"/>
        <v>music</v>
      </c>
      <c r="R838" t="str">
        <f t="shared" si="81"/>
        <v>rock</v>
      </c>
      <c r="S838" s="9">
        <f t="shared" si="82"/>
        <v>41523.848587962959</v>
      </c>
      <c r="T838" s="9">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9">
        <f t="shared" si="82"/>
        <v>41730.79006944444</v>
      </c>
      <c r="T839" s="9">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9">
        <f t="shared" si="82"/>
        <v>40895.689641203702</v>
      </c>
      <c r="T840" s="9">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f t="shared" si="79"/>
        <v>60.737812499999997</v>
      </c>
      <c r="Q841" t="str">
        <f t="shared" si="80"/>
        <v>music</v>
      </c>
      <c r="R841" t="str">
        <f t="shared" si="81"/>
        <v>rock</v>
      </c>
      <c r="S841" s="9">
        <f t="shared" si="82"/>
        <v>41144.555046296293</v>
      </c>
      <c r="T841" s="9">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f t="shared" si="79"/>
        <v>63.37715789473684</v>
      </c>
      <c r="Q842" t="str">
        <f t="shared" si="80"/>
        <v>music</v>
      </c>
      <c r="R842" t="str">
        <f t="shared" si="81"/>
        <v>metal</v>
      </c>
      <c r="S842" s="9">
        <f t="shared" si="82"/>
        <v>42607.018368055556</v>
      </c>
      <c r="T842" s="9">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9">
        <f t="shared" si="82"/>
        <v>41923.630358796298</v>
      </c>
      <c r="T843" s="9">
        <f t="shared" si="83"/>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f t="shared" si="79"/>
        <v>66.871794871794876</v>
      </c>
      <c r="Q844" t="str">
        <f t="shared" si="80"/>
        <v>music</v>
      </c>
      <c r="R844" t="str">
        <f t="shared" si="81"/>
        <v>metal</v>
      </c>
      <c r="S844" s="9">
        <f t="shared" si="82"/>
        <v>41526.384062499994</v>
      </c>
      <c r="T844" s="9">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f t="shared" si="79"/>
        <v>63.102362204724407</v>
      </c>
      <c r="Q845" t="str">
        <f t="shared" si="80"/>
        <v>music</v>
      </c>
      <c r="R845" t="str">
        <f t="shared" si="81"/>
        <v>metal</v>
      </c>
      <c r="S845" s="9">
        <f t="shared" si="82"/>
        <v>42695.049537037034</v>
      </c>
      <c r="T845" s="9">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f t="shared" si="79"/>
        <v>36.628930817610062</v>
      </c>
      <c r="Q846" t="str">
        <f t="shared" si="80"/>
        <v>music</v>
      </c>
      <c r="R846" t="str">
        <f t="shared" si="81"/>
        <v>metal</v>
      </c>
      <c r="S846" s="9">
        <f t="shared" si="82"/>
        <v>41905.476296296292</v>
      </c>
      <c r="T846" s="9">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9">
        <f t="shared" si="82"/>
        <v>42577.997638888883</v>
      </c>
      <c r="T847" s="9">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9">
        <f t="shared" si="82"/>
        <v>41694.183506944442</v>
      </c>
      <c r="T848" s="9">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t="str">
        <f t="shared" si="80"/>
        <v>music</v>
      </c>
      <c r="R849" t="str">
        <f t="shared" si="81"/>
        <v>metal</v>
      </c>
      <c r="S849" s="9">
        <f t="shared" si="82"/>
        <v>42165.59</v>
      </c>
      <c r="T849" s="9">
        <f t="shared" si="83"/>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18.75</v>
      </c>
      <c r="Q850" t="str">
        <f t="shared" si="80"/>
        <v>music</v>
      </c>
      <c r="R850" t="str">
        <f t="shared" si="81"/>
        <v>metal</v>
      </c>
      <c r="S850" s="9">
        <f t="shared" si="82"/>
        <v>42078.583715277775</v>
      </c>
      <c r="T850" s="9">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f t="shared" si="79"/>
        <v>41.704347826086959</v>
      </c>
      <c r="Q851" t="str">
        <f t="shared" si="80"/>
        <v>music</v>
      </c>
      <c r="R851" t="str">
        <f t="shared" si="81"/>
        <v>metal</v>
      </c>
      <c r="S851" s="9">
        <f t="shared" si="82"/>
        <v>42050.94055555555</v>
      </c>
      <c r="T851" s="9">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f t="shared" si="79"/>
        <v>46.669172932330824</v>
      </c>
      <c r="Q852" t="str">
        <f t="shared" si="80"/>
        <v>music</v>
      </c>
      <c r="R852" t="str">
        <f t="shared" si="81"/>
        <v>metal</v>
      </c>
      <c r="S852" s="9">
        <f t="shared" si="82"/>
        <v>42452.619409722225</v>
      </c>
      <c r="T852" s="9">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f t="shared" si="79"/>
        <v>37.271428571428572</v>
      </c>
      <c r="Q853" t="str">
        <f t="shared" si="80"/>
        <v>music</v>
      </c>
      <c r="R853" t="str">
        <f t="shared" si="81"/>
        <v>metal</v>
      </c>
      <c r="S853" s="9">
        <f t="shared" si="82"/>
        <v>42522.671909722216</v>
      </c>
      <c r="T853" s="9">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f t="shared" si="79"/>
        <v>59.258064516129032</v>
      </c>
      <c r="Q854" t="str">
        <f t="shared" si="80"/>
        <v>music</v>
      </c>
      <c r="R854" t="str">
        <f t="shared" si="81"/>
        <v>metal</v>
      </c>
      <c r="S854" s="9">
        <f t="shared" si="82"/>
        <v>42656.59716435185</v>
      </c>
      <c r="T854" s="9">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t="str">
        <f t="shared" si="80"/>
        <v>music</v>
      </c>
      <c r="R855" t="str">
        <f t="shared" si="81"/>
        <v>metal</v>
      </c>
      <c r="S855" s="9">
        <f t="shared" si="82"/>
        <v>42021.62394675926</v>
      </c>
      <c r="T855" s="9">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f t="shared" si="79"/>
        <v>65.8623246492986</v>
      </c>
      <c r="Q856" t="str">
        <f t="shared" si="80"/>
        <v>music</v>
      </c>
      <c r="R856" t="str">
        <f t="shared" si="81"/>
        <v>metal</v>
      </c>
      <c r="S856" s="9">
        <f t="shared" si="82"/>
        <v>42702.004004629627</v>
      </c>
      <c r="T856" s="9">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9">
        <f t="shared" si="82"/>
        <v>42544.916863425919</v>
      </c>
      <c r="T857" s="9">
        <f t="shared" si="83"/>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f t="shared" si="79"/>
        <v>19.464285714285715</v>
      </c>
      <c r="Q858" t="str">
        <f t="shared" si="80"/>
        <v>music</v>
      </c>
      <c r="R858" t="str">
        <f t="shared" si="81"/>
        <v>metal</v>
      </c>
      <c r="S858" s="9">
        <f t="shared" si="82"/>
        <v>42609.103657407402</v>
      </c>
      <c r="T858" s="9">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t="str">
        <f t="shared" si="80"/>
        <v>music</v>
      </c>
      <c r="R859" t="str">
        <f t="shared" si="81"/>
        <v>metal</v>
      </c>
      <c r="S859" s="9">
        <f t="shared" si="82"/>
        <v>42291.373043981475</v>
      </c>
      <c r="T859" s="9">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f t="shared" si="79"/>
        <v>22.737763157894737</v>
      </c>
      <c r="Q860" t="str">
        <f t="shared" si="80"/>
        <v>music</v>
      </c>
      <c r="R860" t="str">
        <f t="shared" si="81"/>
        <v>metal</v>
      </c>
      <c r="S860" s="9">
        <f t="shared" si="82"/>
        <v>42079.537245370368</v>
      </c>
      <c r="T860" s="9">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9">
        <f t="shared" si="82"/>
        <v>42128.611898148149</v>
      </c>
      <c r="T861" s="9">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f t="shared" si="79"/>
        <v>52.916666666666664</v>
      </c>
      <c r="Q862" t="str">
        <f t="shared" si="80"/>
        <v>music</v>
      </c>
      <c r="R862" t="str">
        <f t="shared" si="81"/>
        <v>jazz</v>
      </c>
      <c r="S862" s="9">
        <f t="shared" si="82"/>
        <v>41570.274456018517</v>
      </c>
      <c r="T862" s="9">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f t="shared" si="79"/>
        <v>50.5</v>
      </c>
      <c r="Q863" t="str">
        <f t="shared" si="80"/>
        <v>music</v>
      </c>
      <c r="R863" t="str">
        <f t="shared" si="81"/>
        <v>jazz</v>
      </c>
      <c r="S863" s="9">
        <f t="shared" si="82"/>
        <v>42599.756990740738</v>
      </c>
      <c r="T863" s="9">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f t="shared" si="79"/>
        <v>42.5</v>
      </c>
      <c r="Q864" t="str">
        <f t="shared" si="80"/>
        <v>music</v>
      </c>
      <c r="R864" t="str">
        <f t="shared" si="81"/>
        <v>jazz</v>
      </c>
      <c r="S864" s="9">
        <f t="shared" si="82"/>
        <v>41559.346620370365</v>
      </c>
      <c r="T864" s="9">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f t="shared" si="79"/>
        <v>18</v>
      </c>
      <c r="Q865" t="str">
        <f t="shared" si="80"/>
        <v>music</v>
      </c>
      <c r="R865" t="str">
        <f t="shared" si="81"/>
        <v>jazz</v>
      </c>
      <c r="S865" s="9">
        <f t="shared" si="82"/>
        <v>40920.909328703703</v>
      </c>
      <c r="T865" s="9">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f t="shared" si="79"/>
        <v>34.177215189873415</v>
      </c>
      <c r="Q866" t="str">
        <f t="shared" si="80"/>
        <v>music</v>
      </c>
      <c r="R866" t="str">
        <f t="shared" si="81"/>
        <v>jazz</v>
      </c>
      <c r="S866" s="9">
        <f t="shared" si="82"/>
        <v>41540.898587962962</v>
      </c>
      <c r="T866" s="9">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f t="shared" si="79"/>
        <v>22.5</v>
      </c>
      <c r="Q867" t="str">
        <f t="shared" si="80"/>
        <v>music</v>
      </c>
      <c r="R867" t="str">
        <f t="shared" si="81"/>
        <v>jazz</v>
      </c>
      <c r="S867" s="9">
        <f t="shared" si="82"/>
        <v>41230.564780092587</v>
      </c>
      <c r="T867" s="9">
        <f t="shared" si="83"/>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f t="shared" si="79"/>
        <v>58.18181818181818</v>
      </c>
      <c r="Q868" t="str">
        <f t="shared" si="80"/>
        <v>music</v>
      </c>
      <c r="R868" t="str">
        <f t="shared" si="81"/>
        <v>jazz</v>
      </c>
      <c r="S868" s="9">
        <f t="shared" si="82"/>
        <v>42025.429606481477</v>
      </c>
      <c r="T868" s="9">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f t="shared" si="79"/>
        <v>109.18181818181819</v>
      </c>
      <c r="Q869" t="str">
        <f t="shared" si="80"/>
        <v>music</v>
      </c>
      <c r="R869" t="str">
        <f t="shared" si="81"/>
        <v>jazz</v>
      </c>
      <c r="S869" s="9">
        <f t="shared" si="82"/>
        <v>40087.897060185183</v>
      </c>
      <c r="T869" s="9">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f t="shared" si="79"/>
        <v>50</v>
      </c>
      <c r="Q870" t="str">
        <f t="shared" si="80"/>
        <v>music</v>
      </c>
      <c r="R870" t="str">
        <f t="shared" si="81"/>
        <v>jazz</v>
      </c>
      <c r="S870" s="9">
        <f t="shared" si="82"/>
        <v>41615.819421296292</v>
      </c>
      <c r="T870" s="9">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f t="shared" si="79"/>
        <v>346.66666666666669</v>
      </c>
      <c r="Q871" t="str">
        <f t="shared" si="80"/>
        <v>music</v>
      </c>
      <c r="R871" t="str">
        <f t="shared" si="81"/>
        <v>jazz</v>
      </c>
      <c r="S871" s="9">
        <f t="shared" si="82"/>
        <v>41342.637233796289</v>
      </c>
      <c r="T871" s="9">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f t="shared" si="79"/>
        <v>12.4</v>
      </c>
      <c r="Q872" t="str">
        <f t="shared" si="80"/>
        <v>music</v>
      </c>
      <c r="R872" t="str">
        <f t="shared" si="81"/>
        <v>jazz</v>
      </c>
      <c r="S872" s="9">
        <f t="shared" si="82"/>
        <v>41487.813923611109</v>
      </c>
      <c r="T872" s="9">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f t="shared" si="79"/>
        <v>27.083333333333332</v>
      </c>
      <c r="Q873" t="str">
        <f t="shared" si="80"/>
        <v>music</v>
      </c>
      <c r="R873" t="str">
        <f t="shared" si="81"/>
        <v>jazz</v>
      </c>
      <c r="S873" s="9">
        <f t="shared" si="82"/>
        <v>41577.352951388886</v>
      </c>
      <c r="T873" s="9">
        <f t="shared" si="83"/>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f t="shared" si="79"/>
        <v>32.5</v>
      </c>
      <c r="Q874" t="str">
        <f t="shared" si="80"/>
        <v>music</v>
      </c>
      <c r="R874" t="str">
        <f t="shared" si="81"/>
        <v>jazz</v>
      </c>
      <c r="S874" s="9">
        <f t="shared" si="82"/>
        <v>40567.617210648146</v>
      </c>
      <c r="T874" s="9">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f t="shared" si="79"/>
        <v>9</v>
      </c>
      <c r="Q875" t="str">
        <f t="shared" si="80"/>
        <v>music</v>
      </c>
      <c r="R875" t="str">
        <f t="shared" si="81"/>
        <v>jazz</v>
      </c>
      <c r="S875" s="9">
        <f t="shared" si="82"/>
        <v>41183.958796296291</v>
      </c>
      <c r="T875" s="9">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f t="shared" si="79"/>
        <v>34.761904761904759</v>
      </c>
      <c r="Q876" t="str">
        <f t="shared" si="80"/>
        <v>music</v>
      </c>
      <c r="R876" t="str">
        <f t="shared" si="81"/>
        <v>jazz</v>
      </c>
      <c r="S876" s="9">
        <f t="shared" si="82"/>
        <v>41368.375393518516</v>
      </c>
      <c r="T876" s="9">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9">
        <f t="shared" si="82"/>
        <v>42248.515405092585</v>
      </c>
      <c r="T877" s="9">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f t="shared" si="79"/>
        <v>28.577777777777779</v>
      </c>
      <c r="Q878" t="str">
        <f t="shared" si="80"/>
        <v>music</v>
      </c>
      <c r="R878" t="str">
        <f t="shared" si="81"/>
        <v>jazz</v>
      </c>
      <c r="S878" s="9">
        <f t="shared" si="82"/>
        <v>41276.288506944438</v>
      </c>
      <c r="T878" s="9">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f t="shared" si="79"/>
        <v>46.586206896551722</v>
      </c>
      <c r="Q879" t="str">
        <f t="shared" si="80"/>
        <v>music</v>
      </c>
      <c r="R879" t="str">
        <f t="shared" si="81"/>
        <v>jazz</v>
      </c>
      <c r="S879" s="9">
        <f t="shared" si="82"/>
        <v>41597.580555555549</v>
      </c>
      <c r="T879" s="9">
        <f t="shared" si="83"/>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f t="shared" si="79"/>
        <v>32.5</v>
      </c>
      <c r="Q880" t="str">
        <f t="shared" si="80"/>
        <v>music</v>
      </c>
      <c r="R880" t="str">
        <f t="shared" si="81"/>
        <v>jazz</v>
      </c>
      <c r="S880" s="9">
        <f t="shared" si="82"/>
        <v>40505.024583333332</v>
      </c>
      <c r="T880" s="9">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f t="shared" si="79"/>
        <v>21.466666666666665</v>
      </c>
      <c r="Q881" t="str">
        <f t="shared" si="80"/>
        <v>music</v>
      </c>
      <c r="R881" t="str">
        <f t="shared" si="81"/>
        <v>jazz</v>
      </c>
      <c r="S881" s="9">
        <f t="shared" si="82"/>
        <v>41037.621585648143</v>
      </c>
      <c r="T881" s="9">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f t="shared" si="79"/>
        <v>14.125</v>
      </c>
      <c r="Q882" t="str">
        <f t="shared" si="80"/>
        <v>music</v>
      </c>
      <c r="R882" t="str">
        <f t="shared" si="81"/>
        <v>indie rock</v>
      </c>
      <c r="S882" s="9">
        <f t="shared" si="82"/>
        <v>41179.112708333334</v>
      </c>
      <c r="T882" s="9">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f t="shared" si="79"/>
        <v>30</v>
      </c>
      <c r="Q883" t="str">
        <f t="shared" si="80"/>
        <v>music</v>
      </c>
      <c r="R883" t="str">
        <f t="shared" si="81"/>
        <v>indie rock</v>
      </c>
      <c r="S883" s="9">
        <f t="shared" si="82"/>
        <v>40877.042662037034</v>
      </c>
      <c r="T883" s="9">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f t="shared" si="79"/>
        <v>21.571428571428573</v>
      </c>
      <c r="Q884" t="str">
        <f t="shared" si="80"/>
        <v>music</v>
      </c>
      <c r="R884" t="str">
        <f t="shared" si="81"/>
        <v>indie rock</v>
      </c>
      <c r="S884" s="9">
        <f t="shared" si="82"/>
        <v>40759.652199074073</v>
      </c>
      <c r="T884" s="9">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f t="shared" si="79"/>
        <v>83.375</v>
      </c>
      <c r="Q885" t="str">
        <f t="shared" si="80"/>
        <v>music</v>
      </c>
      <c r="R885" t="str">
        <f t="shared" si="81"/>
        <v>indie rock</v>
      </c>
      <c r="S885" s="9">
        <f t="shared" si="82"/>
        <v>42371.727256944439</v>
      </c>
      <c r="T885" s="9">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t="str">
        <f t="shared" si="80"/>
        <v>music</v>
      </c>
      <c r="R886" t="str">
        <f t="shared" si="81"/>
        <v>indie rock</v>
      </c>
      <c r="S886" s="9">
        <f t="shared" si="82"/>
        <v>40981.594282407408</v>
      </c>
      <c r="T886" s="9">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35.714285714285715</v>
      </c>
      <c r="Q887" t="str">
        <f t="shared" si="80"/>
        <v>music</v>
      </c>
      <c r="R887" t="str">
        <f t="shared" si="81"/>
        <v>indie rock</v>
      </c>
      <c r="S887" s="9">
        <f t="shared" si="82"/>
        <v>42713.732766203706</v>
      </c>
      <c r="T887" s="9">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29.285714285714285</v>
      </c>
      <c r="Q888" t="str">
        <f t="shared" si="80"/>
        <v>music</v>
      </c>
      <c r="R888" t="str">
        <f t="shared" si="81"/>
        <v>indie rock</v>
      </c>
      <c r="S888" s="9">
        <f t="shared" si="82"/>
        <v>42603.662187499998</v>
      </c>
      <c r="T888" s="9">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9">
        <f t="shared" si="82"/>
        <v>41026.75063657407</v>
      </c>
      <c r="T889" s="9">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f t="shared" si="79"/>
        <v>18</v>
      </c>
      <c r="Q890" t="str">
        <f t="shared" si="80"/>
        <v>music</v>
      </c>
      <c r="R890" t="str">
        <f t="shared" si="81"/>
        <v>indie rock</v>
      </c>
      <c r="S890" s="9">
        <f t="shared" si="82"/>
        <v>40751.544965277775</v>
      </c>
      <c r="T890" s="9">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f t="shared" si="79"/>
        <v>73.760000000000005</v>
      </c>
      <c r="Q891" t="str">
        <f t="shared" si="80"/>
        <v>music</v>
      </c>
      <c r="R891" t="str">
        <f t="shared" si="81"/>
        <v>indie rock</v>
      </c>
      <c r="S891" s="9">
        <f t="shared" si="82"/>
        <v>41887.575729166667</v>
      </c>
      <c r="T891" s="9">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f t="shared" si="79"/>
        <v>31.25</v>
      </c>
      <c r="Q892" t="str">
        <f t="shared" si="80"/>
        <v>music</v>
      </c>
      <c r="R892" t="str">
        <f t="shared" si="81"/>
        <v>indie rock</v>
      </c>
      <c r="S892" s="9">
        <f t="shared" si="82"/>
        <v>41569.490497685183</v>
      </c>
      <c r="T892" s="9">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f t="shared" si="79"/>
        <v>28.888888888888889</v>
      </c>
      <c r="Q893" t="str">
        <f t="shared" si="80"/>
        <v>music</v>
      </c>
      <c r="R893" t="str">
        <f t="shared" si="81"/>
        <v>indie rock</v>
      </c>
      <c r="S893" s="9">
        <f t="shared" si="82"/>
        <v>41841.823263888888</v>
      </c>
      <c r="T893" s="9">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f t="shared" si="79"/>
        <v>143.8235294117647</v>
      </c>
      <c r="Q894" t="str">
        <f t="shared" si="80"/>
        <v>music</v>
      </c>
      <c r="R894" t="str">
        <f t="shared" si="81"/>
        <v>indie rock</v>
      </c>
      <c r="S894" s="9">
        <f t="shared" si="82"/>
        <v>40303.991701388884</v>
      </c>
      <c r="T894" s="9">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t="str">
        <f t="shared" si="80"/>
        <v>music</v>
      </c>
      <c r="R895" t="str">
        <f t="shared" si="81"/>
        <v>indie rock</v>
      </c>
      <c r="S895" s="9">
        <f t="shared" si="82"/>
        <v>42065.689386574071</v>
      </c>
      <c r="T895" s="9">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f t="shared" si="79"/>
        <v>147.81132075471697</v>
      </c>
      <c r="Q896" t="str">
        <f t="shared" si="80"/>
        <v>music</v>
      </c>
      <c r="R896" t="str">
        <f t="shared" si="81"/>
        <v>indie rock</v>
      </c>
      <c r="S896" s="9">
        <f t="shared" si="82"/>
        <v>42496.773263888885</v>
      </c>
      <c r="T896" s="9">
        <f t="shared" si="83"/>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f t="shared" si="79"/>
        <v>27.857142857142858</v>
      </c>
      <c r="Q897" t="str">
        <f t="shared" si="80"/>
        <v>music</v>
      </c>
      <c r="R897" t="str">
        <f t="shared" si="81"/>
        <v>indie rock</v>
      </c>
      <c r="S897" s="9">
        <f t="shared" si="82"/>
        <v>40430.919317129628</v>
      </c>
      <c r="T897" s="9">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f t="shared" si="79"/>
        <v>44.444444444444443</v>
      </c>
      <c r="Q898" t="str">
        <f t="shared" si="80"/>
        <v>music</v>
      </c>
      <c r="R898" t="str">
        <f t="shared" si="81"/>
        <v>indie rock</v>
      </c>
      <c r="S898" s="9">
        <f t="shared" si="82"/>
        <v>42218.66465277777</v>
      </c>
      <c r="T898" s="9">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t="e">
        <f t="shared" ref="P899:P962" si="85">E899 / L899</f>
        <v>#DIV/0!</v>
      </c>
      <c r="Q899" t="str">
        <f t="shared" ref="Q899:Q962" si="86">LEFT(N899,FIND("/",N899,1)-1)</f>
        <v>music</v>
      </c>
      <c r="R899" t="str">
        <f t="shared" ref="R899:R962" si="87">RIGHT(N899,LEN(N899)-FIND("/",N899,1))</f>
        <v>indie rock</v>
      </c>
      <c r="S899" s="9">
        <f t="shared" ref="S899:S962" si="88">(J899/86400)+25569+(-5/24)</f>
        <v>41211.480416666665</v>
      </c>
      <c r="T899" s="9">
        <f t="shared" ref="T899:T962" si="8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f t="shared" si="85"/>
        <v>35</v>
      </c>
      <c r="Q900" t="str">
        <f t="shared" si="86"/>
        <v>music</v>
      </c>
      <c r="R900" t="str">
        <f t="shared" si="87"/>
        <v>indie rock</v>
      </c>
      <c r="S900" s="9">
        <f t="shared" si="88"/>
        <v>40878.549884259257</v>
      </c>
      <c r="T900" s="9">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f t="shared" si="85"/>
        <v>35</v>
      </c>
      <c r="Q901" t="str">
        <f t="shared" si="86"/>
        <v>music</v>
      </c>
      <c r="R901" t="str">
        <f t="shared" si="87"/>
        <v>indie rock</v>
      </c>
      <c r="S901" s="9">
        <f t="shared" si="88"/>
        <v>40645.890763888885</v>
      </c>
      <c r="T901" s="9">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f t="shared" si="85"/>
        <v>10.5</v>
      </c>
      <c r="Q902" t="str">
        <f t="shared" si="86"/>
        <v>music</v>
      </c>
      <c r="R902" t="str">
        <f t="shared" si="87"/>
        <v>jazz</v>
      </c>
      <c r="S902" s="9">
        <f t="shared" si="88"/>
        <v>42429.641226851854</v>
      </c>
      <c r="T902" s="9">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9">
        <f t="shared" si="88"/>
        <v>40291.603171296294</v>
      </c>
      <c r="T903" s="9">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f t="shared" si="85"/>
        <v>30</v>
      </c>
      <c r="Q904" t="str">
        <f t="shared" si="86"/>
        <v>music</v>
      </c>
      <c r="R904" t="str">
        <f t="shared" si="87"/>
        <v>jazz</v>
      </c>
      <c r="S904" s="9">
        <f t="shared" si="88"/>
        <v>41829.757199074069</v>
      </c>
      <c r="T904" s="9">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f t="shared" si="85"/>
        <v>40</v>
      </c>
      <c r="Q905" t="str">
        <f t="shared" si="86"/>
        <v>music</v>
      </c>
      <c r="R905" t="str">
        <f t="shared" si="87"/>
        <v>jazz</v>
      </c>
      <c r="S905" s="9">
        <f t="shared" si="88"/>
        <v>41149.587731481479</v>
      </c>
      <c r="T905" s="9">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f t="shared" si="85"/>
        <v>50.333333333333336</v>
      </c>
      <c r="Q906" t="str">
        <f t="shared" si="86"/>
        <v>music</v>
      </c>
      <c r="R906" t="str">
        <f t="shared" si="87"/>
        <v>jazz</v>
      </c>
      <c r="S906" s="9">
        <f t="shared" si="88"/>
        <v>42341.87195601852</v>
      </c>
      <c r="T906" s="9">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f t="shared" si="85"/>
        <v>32.666666666666664</v>
      </c>
      <c r="Q907" t="str">
        <f t="shared" si="86"/>
        <v>music</v>
      </c>
      <c r="R907" t="str">
        <f t="shared" si="87"/>
        <v>jazz</v>
      </c>
      <c r="S907" s="9">
        <f t="shared" si="88"/>
        <v>40507.031550925924</v>
      </c>
      <c r="T907" s="9">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9">
        <f t="shared" si="88"/>
        <v>41680.981365740736</v>
      </c>
      <c r="T908" s="9">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9">
        <f t="shared" si="88"/>
        <v>40766.9840625</v>
      </c>
      <c r="T909" s="9">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9">
        <f t="shared" si="88"/>
        <v>40340.593229166661</v>
      </c>
      <c r="T910" s="9">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f t="shared" si="85"/>
        <v>65</v>
      </c>
      <c r="Q911" t="str">
        <f t="shared" si="86"/>
        <v>music</v>
      </c>
      <c r="R911" t="str">
        <f t="shared" si="87"/>
        <v>jazz</v>
      </c>
      <c r="S911" s="9">
        <f t="shared" si="88"/>
        <v>41081.481944444444</v>
      </c>
      <c r="T911" s="9">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f t="shared" si="85"/>
        <v>24.6</v>
      </c>
      <c r="Q912" t="str">
        <f t="shared" si="86"/>
        <v>music</v>
      </c>
      <c r="R912" t="str">
        <f t="shared" si="87"/>
        <v>jazz</v>
      </c>
      <c r="S912" s="9">
        <f t="shared" si="88"/>
        <v>42737.337025462963</v>
      </c>
      <c r="T912" s="9">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9">
        <f t="shared" si="88"/>
        <v>41641.796817129631</v>
      </c>
      <c r="T913" s="9">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f t="shared" si="85"/>
        <v>15</v>
      </c>
      <c r="Q914" t="str">
        <f t="shared" si="86"/>
        <v>music</v>
      </c>
      <c r="R914" t="str">
        <f t="shared" si="87"/>
        <v>jazz</v>
      </c>
      <c r="S914" s="9">
        <f t="shared" si="88"/>
        <v>41193.901006944441</v>
      </c>
      <c r="T914" s="9">
        <f t="shared" si="8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f t="shared" si="85"/>
        <v>82.583333333333329</v>
      </c>
      <c r="Q915" t="str">
        <f t="shared" si="86"/>
        <v>music</v>
      </c>
      <c r="R915" t="str">
        <f t="shared" si="87"/>
        <v>jazz</v>
      </c>
      <c r="S915" s="9">
        <f t="shared" si="88"/>
        <v>41003.930775462963</v>
      </c>
      <c r="T915" s="9">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9">
        <f t="shared" si="88"/>
        <v>41116.554942129624</v>
      </c>
      <c r="T916" s="9">
        <f t="shared" si="8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f t="shared" si="85"/>
        <v>41.666666666666664</v>
      </c>
      <c r="Q917" t="str">
        <f t="shared" si="86"/>
        <v>music</v>
      </c>
      <c r="R917" t="str">
        <f t="shared" si="87"/>
        <v>jazz</v>
      </c>
      <c r="S917" s="9">
        <f t="shared" si="88"/>
        <v>40937.471226851849</v>
      </c>
      <c r="T917" s="9">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9">
        <f t="shared" si="88"/>
        <v>40434.645069444443</v>
      </c>
      <c r="T918" s="9">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f t="shared" si="85"/>
        <v>30</v>
      </c>
      <c r="Q919" t="str">
        <f t="shared" si="86"/>
        <v>music</v>
      </c>
      <c r="R919" t="str">
        <f t="shared" si="87"/>
        <v>jazz</v>
      </c>
      <c r="S919" s="9">
        <f t="shared" si="88"/>
        <v>41802.735300925924</v>
      </c>
      <c r="T919" s="9">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f t="shared" si="85"/>
        <v>19.600000000000001</v>
      </c>
      <c r="Q920" t="str">
        <f t="shared" si="86"/>
        <v>music</v>
      </c>
      <c r="R920" t="str">
        <f t="shared" si="87"/>
        <v>jazz</v>
      </c>
      <c r="S920" s="9">
        <f t="shared" si="88"/>
        <v>41944.707881944443</v>
      </c>
      <c r="T920" s="9">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f t="shared" si="85"/>
        <v>100</v>
      </c>
      <c r="Q921" t="str">
        <f t="shared" si="86"/>
        <v>music</v>
      </c>
      <c r="R921" t="str">
        <f t="shared" si="87"/>
        <v>jazz</v>
      </c>
      <c r="S921" s="9">
        <f t="shared" si="88"/>
        <v>41227.433391203704</v>
      </c>
      <c r="T921" s="9">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9">
        <f t="shared" si="88"/>
        <v>41562.463217592587</v>
      </c>
      <c r="T922" s="9">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f t="shared" si="85"/>
        <v>231.75</v>
      </c>
      <c r="Q923" t="str">
        <f t="shared" si="86"/>
        <v>music</v>
      </c>
      <c r="R923" t="str">
        <f t="shared" si="87"/>
        <v>jazz</v>
      </c>
      <c r="S923" s="9">
        <f t="shared" si="88"/>
        <v>40846.962685185186</v>
      </c>
      <c r="T923" s="9">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f t="shared" si="85"/>
        <v>189.33333333333334</v>
      </c>
      <c r="Q924" t="str">
        <f t="shared" si="86"/>
        <v>music</v>
      </c>
      <c r="R924" t="str">
        <f t="shared" si="87"/>
        <v>jazz</v>
      </c>
      <c r="S924" s="9">
        <f t="shared" si="88"/>
        <v>41878.32167824074</v>
      </c>
      <c r="T924" s="9">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f t="shared" si="85"/>
        <v>55</v>
      </c>
      <c r="Q925" t="str">
        <f t="shared" si="86"/>
        <v>music</v>
      </c>
      <c r="R925" t="str">
        <f t="shared" si="87"/>
        <v>jazz</v>
      </c>
      <c r="S925" s="9">
        <f t="shared" si="88"/>
        <v>41934.751423611109</v>
      </c>
      <c r="T925" s="9">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f t="shared" si="85"/>
        <v>21.8</v>
      </c>
      <c r="Q926" t="str">
        <f t="shared" si="86"/>
        <v>music</v>
      </c>
      <c r="R926" t="str">
        <f t="shared" si="87"/>
        <v>jazz</v>
      </c>
      <c r="S926" s="9">
        <f t="shared" si="88"/>
        <v>41288.734594907401</v>
      </c>
      <c r="T926" s="9">
        <f t="shared" si="8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f t="shared" si="85"/>
        <v>32</v>
      </c>
      <c r="Q927" t="str">
        <f t="shared" si="86"/>
        <v>music</v>
      </c>
      <c r="R927" t="str">
        <f t="shared" si="87"/>
        <v>jazz</v>
      </c>
      <c r="S927" s="9">
        <f t="shared" si="88"/>
        <v>41575.672581018516</v>
      </c>
      <c r="T927" s="9">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9">
        <f t="shared" si="88"/>
        <v>40337.811689814815</v>
      </c>
      <c r="T928" s="9">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9">
        <f t="shared" si="88"/>
        <v>41013.614525462959</v>
      </c>
      <c r="T929" s="9">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f t="shared" si="85"/>
        <v>56.25</v>
      </c>
      <c r="Q930" t="str">
        <f t="shared" si="86"/>
        <v>music</v>
      </c>
      <c r="R930" t="str">
        <f t="shared" si="87"/>
        <v>jazz</v>
      </c>
      <c r="S930" s="9">
        <f t="shared" si="88"/>
        <v>41180.654085648144</v>
      </c>
      <c r="T930" s="9">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9">
        <f t="shared" si="88"/>
        <v>40978.029733796291</v>
      </c>
      <c r="T931" s="9">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f t="shared" si="85"/>
        <v>69</v>
      </c>
      <c r="Q932" t="str">
        <f t="shared" si="86"/>
        <v>music</v>
      </c>
      <c r="R932" t="str">
        <f t="shared" si="87"/>
        <v>jazz</v>
      </c>
      <c r="S932" s="9">
        <f t="shared" si="88"/>
        <v>40312.707245370366</v>
      </c>
      <c r="T932" s="9">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f t="shared" si="85"/>
        <v>18.714285714285715</v>
      </c>
      <c r="Q933" t="str">
        <f t="shared" si="86"/>
        <v>music</v>
      </c>
      <c r="R933" t="str">
        <f t="shared" si="87"/>
        <v>jazz</v>
      </c>
      <c r="S933" s="9">
        <f t="shared" si="88"/>
        <v>41680.151643518519</v>
      </c>
      <c r="T933" s="9">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f t="shared" si="85"/>
        <v>46.033333333333331</v>
      </c>
      <c r="Q934" t="str">
        <f t="shared" si="86"/>
        <v>music</v>
      </c>
      <c r="R934" t="str">
        <f t="shared" si="87"/>
        <v>jazz</v>
      </c>
      <c r="S934" s="9">
        <f t="shared" si="88"/>
        <v>41310.760937499996</v>
      </c>
      <c r="T934" s="9">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5"/>
        <v>60</v>
      </c>
      <c r="Q935" t="str">
        <f t="shared" si="86"/>
        <v>music</v>
      </c>
      <c r="R935" t="str">
        <f t="shared" si="87"/>
        <v>jazz</v>
      </c>
      <c r="S935" s="9">
        <f t="shared" si="88"/>
        <v>41710.960752314808</v>
      </c>
      <c r="T935" s="9">
        <f t="shared" si="8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f t="shared" si="85"/>
        <v>50.666666666666664</v>
      </c>
      <c r="Q936" t="str">
        <f t="shared" si="86"/>
        <v>music</v>
      </c>
      <c r="R936" t="str">
        <f t="shared" si="87"/>
        <v>jazz</v>
      </c>
      <c r="S936" s="9">
        <f t="shared" si="88"/>
        <v>41733.528749999998</v>
      </c>
      <c r="T936" s="9">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f t="shared" si="85"/>
        <v>25</v>
      </c>
      <c r="Q937" t="str">
        <f t="shared" si="86"/>
        <v>music</v>
      </c>
      <c r="R937" t="str">
        <f t="shared" si="87"/>
        <v>jazz</v>
      </c>
      <c r="S937" s="9">
        <f t="shared" si="88"/>
        <v>42368.125335648147</v>
      </c>
      <c r="T937" s="9">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9">
        <f t="shared" si="88"/>
        <v>40882.815844907404</v>
      </c>
      <c r="T938" s="9">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f t="shared" si="85"/>
        <v>20</v>
      </c>
      <c r="Q939" t="str">
        <f t="shared" si="86"/>
        <v>music</v>
      </c>
      <c r="R939" t="str">
        <f t="shared" si="87"/>
        <v>jazz</v>
      </c>
      <c r="S939" s="9">
        <f t="shared" si="88"/>
        <v>41551.589780092589</v>
      </c>
      <c r="T939" s="9">
        <f t="shared" si="8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f t="shared" si="85"/>
        <v>25</v>
      </c>
      <c r="Q940" t="str">
        <f t="shared" si="86"/>
        <v>music</v>
      </c>
      <c r="R940" t="str">
        <f t="shared" si="87"/>
        <v>jazz</v>
      </c>
      <c r="S940" s="9">
        <f t="shared" si="88"/>
        <v>41124.27138888889</v>
      </c>
      <c r="T940" s="9">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f t="shared" si="85"/>
        <v>20</v>
      </c>
      <c r="Q941" t="str">
        <f t="shared" si="86"/>
        <v>music</v>
      </c>
      <c r="R941" t="str">
        <f t="shared" si="87"/>
        <v>jazz</v>
      </c>
      <c r="S941" s="9">
        <f t="shared" si="88"/>
        <v>41416.554837962962</v>
      </c>
      <c r="T941" s="9">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f t="shared" si="85"/>
        <v>110.28571428571429</v>
      </c>
      <c r="Q942" t="str">
        <f t="shared" si="86"/>
        <v>technology</v>
      </c>
      <c r="R942" t="str">
        <f t="shared" si="87"/>
        <v>wearables</v>
      </c>
      <c r="S942" s="9">
        <f t="shared" si="88"/>
        <v>42181.800069444442</v>
      </c>
      <c r="T942" s="9">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f t="shared" si="85"/>
        <v>37.451612903225808</v>
      </c>
      <c r="Q943" t="str">
        <f t="shared" si="86"/>
        <v>technology</v>
      </c>
      <c r="R943" t="str">
        <f t="shared" si="87"/>
        <v>wearables</v>
      </c>
      <c r="S943" s="9">
        <f t="shared" si="88"/>
        <v>42745.888252314813</v>
      </c>
      <c r="T943" s="9">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f t="shared" si="85"/>
        <v>41.75</v>
      </c>
      <c r="Q944" t="str">
        <f t="shared" si="86"/>
        <v>technology</v>
      </c>
      <c r="R944" t="str">
        <f t="shared" si="87"/>
        <v>wearables</v>
      </c>
      <c r="S944" s="9">
        <f t="shared" si="88"/>
        <v>42382.634953703702</v>
      </c>
      <c r="T944" s="9">
        <f t="shared" si="8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f t="shared" si="85"/>
        <v>24.083333333333332</v>
      </c>
      <c r="Q945" t="str">
        <f t="shared" si="86"/>
        <v>technology</v>
      </c>
      <c r="R945" t="str">
        <f t="shared" si="87"/>
        <v>wearables</v>
      </c>
      <c r="S945" s="9">
        <f t="shared" si="88"/>
        <v>42673.459548611114</v>
      </c>
      <c r="T945" s="9">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f t="shared" si="85"/>
        <v>69.40625</v>
      </c>
      <c r="Q946" t="str">
        <f t="shared" si="86"/>
        <v>technology</v>
      </c>
      <c r="R946" t="str">
        <f t="shared" si="87"/>
        <v>wearables</v>
      </c>
      <c r="S946" s="9">
        <f t="shared" si="88"/>
        <v>42444.375578703701</v>
      </c>
      <c r="T946" s="9">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f t="shared" si="85"/>
        <v>155.25</v>
      </c>
      <c r="Q947" t="str">
        <f t="shared" si="86"/>
        <v>technology</v>
      </c>
      <c r="R947" t="str">
        <f t="shared" si="87"/>
        <v>wearables</v>
      </c>
      <c r="S947" s="9">
        <f t="shared" si="88"/>
        <v>42732.66465277777</v>
      </c>
      <c r="T947" s="9">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f t="shared" si="85"/>
        <v>57.2</v>
      </c>
      <c r="Q948" t="str">
        <f t="shared" si="86"/>
        <v>technology</v>
      </c>
      <c r="R948" t="str">
        <f t="shared" si="87"/>
        <v>wearables</v>
      </c>
      <c r="S948" s="9">
        <f t="shared" si="88"/>
        <v>42592.542222222219</v>
      </c>
      <c r="T948" s="9">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9">
        <f t="shared" si="88"/>
        <v>42491.57298611111</v>
      </c>
      <c r="T949" s="9">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5"/>
        <v>60</v>
      </c>
      <c r="Q950" t="str">
        <f t="shared" si="86"/>
        <v>technology</v>
      </c>
      <c r="R950" t="str">
        <f t="shared" si="87"/>
        <v>wearables</v>
      </c>
      <c r="S950" s="9">
        <f t="shared" si="88"/>
        <v>42411.619953703703</v>
      </c>
      <c r="T950" s="9">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f t="shared" si="85"/>
        <v>39</v>
      </c>
      <c r="Q951" t="str">
        <f t="shared" si="86"/>
        <v>technology</v>
      </c>
      <c r="R951" t="str">
        <f t="shared" si="87"/>
        <v>wearables</v>
      </c>
      <c r="S951" s="9">
        <f t="shared" si="88"/>
        <v>42360.835370370369</v>
      </c>
      <c r="T951" s="9">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f t="shared" si="85"/>
        <v>58.416666666666664</v>
      </c>
      <c r="Q952" t="str">
        <f t="shared" si="86"/>
        <v>technology</v>
      </c>
      <c r="R952" t="str">
        <f t="shared" si="87"/>
        <v>wearables</v>
      </c>
      <c r="S952" s="9">
        <f t="shared" si="88"/>
        <v>42356.54237268518</v>
      </c>
      <c r="T952" s="9">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f t="shared" si="85"/>
        <v>158.63636363636363</v>
      </c>
      <c r="Q953" t="str">
        <f t="shared" si="86"/>
        <v>technology</v>
      </c>
      <c r="R953" t="str">
        <f t="shared" si="87"/>
        <v>wearables</v>
      </c>
      <c r="S953" s="9">
        <f t="shared" si="88"/>
        <v>42480.445277777777</v>
      </c>
      <c r="T953" s="9">
        <f t="shared" si="8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f t="shared" si="85"/>
        <v>99.857142857142861</v>
      </c>
      <c r="Q954" t="str">
        <f t="shared" si="86"/>
        <v>technology</v>
      </c>
      <c r="R954" t="str">
        <f t="shared" si="87"/>
        <v>wearables</v>
      </c>
      <c r="S954" s="9">
        <f t="shared" si="88"/>
        <v>42662.405231481483</v>
      </c>
      <c r="T954" s="9">
        <f t="shared" si="8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f t="shared" si="85"/>
        <v>25.2</v>
      </c>
      <c r="Q955" t="str">
        <f t="shared" si="86"/>
        <v>technology</v>
      </c>
      <c r="R955" t="str">
        <f t="shared" si="87"/>
        <v>wearables</v>
      </c>
      <c r="S955" s="9">
        <f t="shared" si="88"/>
        <v>41998.956006944441</v>
      </c>
      <c r="T955" s="9">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f t="shared" si="85"/>
        <v>89.191780821917803</v>
      </c>
      <c r="Q956" t="str">
        <f t="shared" si="86"/>
        <v>technology</v>
      </c>
      <c r="R956" t="str">
        <f t="shared" si="87"/>
        <v>wearables</v>
      </c>
      <c r="S956" s="9">
        <f t="shared" si="88"/>
        <v>42194.625451388885</v>
      </c>
      <c r="T956" s="9">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f t="shared" si="85"/>
        <v>182.6236559139785</v>
      </c>
      <c r="Q957" t="str">
        <f t="shared" si="86"/>
        <v>technology</v>
      </c>
      <c r="R957" t="str">
        <f t="shared" si="87"/>
        <v>wearables</v>
      </c>
      <c r="S957" s="9">
        <f t="shared" si="88"/>
        <v>42586.086805555555</v>
      </c>
      <c r="T957" s="9">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f t="shared" si="85"/>
        <v>50.647058823529413</v>
      </c>
      <c r="Q958" t="str">
        <f t="shared" si="86"/>
        <v>technology</v>
      </c>
      <c r="R958" t="str">
        <f t="shared" si="87"/>
        <v>wearables</v>
      </c>
      <c r="S958" s="9">
        <f t="shared" si="88"/>
        <v>42060.705543981479</v>
      </c>
      <c r="T958" s="9">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f t="shared" si="85"/>
        <v>33.285714285714285</v>
      </c>
      <c r="Q959" t="str">
        <f t="shared" si="86"/>
        <v>technology</v>
      </c>
      <c r="R959" t="str">
        <f t="shared" si="87"/>
        <v>wearables</v>
      </c>
      <c r="S959" s="9">
        <f t="shared" si="88"/>
        <v>42660.344131944446</v>
      </c>
      <c r="T959" s="9">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f t="shared" si="85"/>
        <v>51.823529411764703</v>
      </c>
      <c r="Q960" t="str">
        <f t="shared" si="86"/>
        <v>technology</v>
      </c>
      <c r="R960" t="str">
        <f t="shared" si="87"/>
        <v>wearables</v>
      </c>
      <c r="S960" s="9">
        <f t="shared" si="88"/>
        <v>42082.594479166662</v>
      </c>
      <c r="T960" s="9">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f t="shared" si="85"/>
        <v>113.62573099415205</v>
      </c>
      <c r="Q961" t="str">
        <f t="shared" si="86"/>
        <v>technology</v>
      </c>
      <c r="R961" t="str">
        <f t="shared" si="87"/>
        <v>wearables</v>
      </c>
      <c r="S961" s="9">
        <f t="shared" si="88"/>
        <v>41992.96603009259</v>
      </c>
      <c r="T961" s="9">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f t="shared" si="85"/>
        <v>136.46276595744681</v>
      </c>
      <c r="Q962" t="str">
        <f t="shared" si="86"/>
        <v>technology</v>
      </c>
      <c r="R962" t="str">
        <f t="shared" si="87"/>
        <v>wearables</v>
      </c>
      <c r="S962" s="9">
        <f t="shared" si="88"/>
        <v>42766.41846064815</v>
      </c>
      <c r="T962" s="9">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f t="shared" ref="P963:P1026" si="91">E963 / L963</f>
        <v>364.35454545454547</v>
      </c>
      <c r="Q963" t="str">
        <f t="shared" ref="Q963:Q1026" si="92">LEFT(N963,FIND("/",N963,1)-1)</f>
        <v>technology</v>
      </c>
      <c r="R963" t="str">
        <f t="shared" ref="R963:R1026" si="93">RIGHT(N963,LEN(N963)-FIND("/",N963,1))</f>
        <v>wearables</v>
      </c>
      <c r="S963" s="9">
        <f t="shared" ref="S963:S1026" si="94">(J963/86400)+25569+(-5/24)</f>
        <v>42740.485358796293</v>
      </c>
      <c r="T963" s="9">
        <f t="shared" ref="T963:T1026" si="95">(I963/86400)+25569+(-5/24)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f t="shared" si="91"/>
        <v>19.243243243243242</v>
      </c>
      <c r="Q964" t="str">
        <f t="shared" si="92"/>
        <v>technology</v>
      </c>
      <c r="R964" t="str">
        <f t="shared" si="93"/>
        <v>wearables</v>
      </c>
      <c r="S964" s="9">
        <f t="shared" si="94"/>
        <v>42373.504085648143</v>
      </c>
      <c r="T964" s="9">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f t="shared" si="91"/>
        <v>41.888888888888886</v>
      </c>
      <c r="Q965" t="str">
        <f t="shared" si="92"/>
        <v>technology</v>
      </c>
      <c r="R965" t="str">
        <f t="shared" si="93"/>
        <v>wearables</v>
      </c>
      <c r="S965" s="9">
        <f t="shared" si="94"/>
        <v>42625.427303240744</v>
      </c>
      <c r="T965" s="9">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f t="shared" si="91"/>
        <v>30.310344827586206</v>
      </c>
      <c r="Q966" t="str">
        <f t="shared" si="92"/>
        <v>technology</v>
      </c>
      <c r="R966" t="str">
        <f t="shared" si="93"/>
        <v>wearables</v>
      </c>
      <c r="S966" s="9">
        <f t="shared" si="94"/>
        <v>42208.420358796291</v>
      </c>
      <c r="T966" s="9">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f t="shared" si="91"/>
        <v>49.666666666666664</v>
      </c>
      <c r="Q967" t="str">
        <f t="shared" si="92"/>
        <v>technology</v>
      </c>
      <c r="R967" t="str">
        <f t="shared" si="93"/>
        <v>wearables</v>
      </c>
      <c r="S967" s="9">
        <f t="shared" si="94"/>
        <v>42636.808402777773</v>
      </c>
      <c r="T967" s="9">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f t="shared" si="91"/>
        <v>59.2</v>
      </c>
      <c r="Q968" t="str">
        <f t="shared" si="92"/>
        <v>technology</v>
      </c>
      <c r="R968" t="str">
        <f t="shared" si="93"/>
        <v>wearables</v>
      </c>
      <c r="S968" s="9">
        <f t="shared" si="94"/>
        <v>42619.427453703705</v>
      </c>
      <c r="T968" s="9">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f t="shared" si="91"/>
        <v>43.97530864197531</v>
      </c>
      <c r="Q969" t="str">
        <f t="shared" si="92"/>
        <v>technology</v>
      </c>
      <c r="R969" t="str">
        <f t="shared" si="93"/>
        <v>wearables</v>
      </c>
      <c r="S969" s="9">
        <f t="shared" si="94"/>
        <v>42422.045995370368</v>
      </c>
      <c r="T969" s="9">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f t="shared" si="91"/>
        <v>26.5</v>
      </c>
      <c r="Q970" t="str">
        <f t="shared" si="92"/>
        <v>technology</v>
      </c>
      <c r="R970" t="str">
        <f t="shared" si="93"/>
        <v>wearables</v>
      </c>
      <c r="S970" s="9">
        <f t="shared" si="94"/>
        <v>41836.639282407406</v>
      </c>
      <c r="T970" s="9">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f t="shared" si="91"/>
        <v>1272.7272727272727</v>
      </c>
      <c r="Q971" t="str">
        <f t="shared" si="92"/>
        <v>technology</v>
      </c>
      <c r="R971" t="str">
        <f t="shared" si="93"/>
        <v>wearables</v>
      </c>
      <c r="S971" s="9">
        <f t="shared" si="94"/>
        <v>42742.094988425924</v>
      </c>
      <c r="T971" s="9">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f t="shared" si="91"/>
        <v>164</v>
      </c>
      <c r="Q972" t="str">
        <f t="shared" si="92"/>
        <v>technology</v>
      </c>
      <c r="R972" t="str">
        <f t="shared" si="93"/>
        <v>wearables</v>
      </c>
      <c r="S972" s="9">
        <f t="shared" si="94"/>
        <v>42721.012187499997</v>
      </c>
      <c r="T972" s="9">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f t="shared" si="91"/>
        <v>45.2</v>
      </c>
      <c r="Q973" t="str">
        <f t="shared" si="92"/>
        <v>technology</v>
      </c>
      <c r="R973" t="str">
        <f t="shared" si="93"/>
        <v>wearables</v>
      </c>
      <c r="S973" s="9">
        <f t="shared" si="94"/>
        <v>42111.500694444439</v>
      </c>
      <c r="T973" s="9">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f t="shared" si="91"/>
        <v>153.88888888888889</v>
      </c>
      <c r="Q974" t="str">
        <f t="shared" si="92"/>
        <v>technology</v>
      </c>
      <c r="R974" t="str">
        <f t="shared" si="93"/>
        <v>wearables</v>
      </c>
      <c r="S974" s="9">
        <f t="shared" si="94"/>
        <v>41856.657384259255</v>
      </c>
      <c r="T974" s="9">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f t="shared" si="91"/>
        <v>51.375</v>
      </c>
      <c r="Q975" t="str">
        <f t="shared" si="92"/>
        <v>technology</v>
      </c>
      <c r="R975" t="str">
        <f t="shared" si="93"/>
        <v>wearables</v>
      </c>
      <c r="S975" s="9">
        <f t="shared" si="94"/>
        <v>42256.806631944441</v>
      </c>
      <c r="T975" s="9">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f t="shared" si="91"/>
        <v>93.333333333333329</v>
      </c>
      <c r="Q976" t="str">
        <f t="shared" si="92"/>
        <v>technology</v>
      </c>
      <c r="R976" t="str">
        <f t="shared" si="93"/>
        <v>wearables</v>
      </c>
      <c r="S976" s="9">
        <f t="shared" si="94"/>
        <v>42424.541157407402</v>
      </c>
      <c r="T976" s="9">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f t="shared" si="91"/>
        <v>108.625</v>
      </c>
      <c r="Q977" t="str">
        <f t="shared" si="92"/>
        <v>technology</v>
      </c>
      <c r="R977" t="str">
        <f t="shared" si="93"/>
        <v>wearables</v>
      </c>
      <c r="S977" s="9">
        <f t="shared" si="94"/>
        <v>42489.488252314812</v>
      </c>
      <c r="T977" s="9">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f t="shared" si="91"/>
        <v>160.5</v>
      </c>
      <c r="Q978" t="str">
        <f t="shared" si="92"/>
        <v>technology</v>
      </c>
      <c r="R978" t="str">
        <f t="shared" si="93"/>
        <v>wearables</v>
      </c>
      <c r="S978" s="9">
        <f t="shared" si="94"/>
        <v>42184.850659722222</v>
      </c>
      <c r="T978" s="9">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f t="shared" si="91"/>
        <v>75.75</v>
      </c>
      <c r="Q979" t="str">
        <f t="shared" si="92"/>
        <v>technology</v>
      </c>
      <c r="R979" t="str">
        <f t="shared" si="93"/>
        <v>wearables</v>
      </c>
      <c r="S979" s="9">
        <f t="shared" si="94"/>
        <v>42391.733761574076</v>
      </c>
      <c r="T979" s="9">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f t="shared" si="91"/>
        <v>790.83739837398377</v>
      </c>
      <c r="Q980" t="str">
        <f t="shared" si="92"/>
        <v>technology</v>
      </c>
      <c r="R980" t="str">
        <f t="shared" si="93"/>
        <v>wearables</v>
      </c>
      <c r="S980" s="9">
        <f t="shared" si="94"/>
        <v>42395.100706018515</v>
      </c>
      <c r="T980" s="9">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f t="shared" si="91"/>
        <v>301.93916666666667</v>
      </c>
      <c r="Q981" t="str">
        <f t="shared" si="92"/>
        <v>technology</v>
      </c>
      <c r="R981" t="str">
        <f t="shared" si="93"/>
        <v>wearables</v>
      </c>
      <c r="S981" s="9">
        <f t="shared" si="94"/>
        <v>42506.208657407406</v>
      </c>
      <c r="T981" s="9">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f t="shared" si="91"/>
        <v>47.935483870967744</v>
      </c>
      <c r="Q982" t="str">
        <f t="shared" si="92"/>
        <v>technology</v>
      </c>
      <c r="R982" t="str">
        <f t="shared" si="93"/>
        <v>wearables</v>
      </c>
      <c r="S982" s="9">
        <f t="shared" si="94"/>
        <v>41928.695856481478</v>
      </c>
      <c r="T982" s="9">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f t="shared" si="91"/>
        <v>2.75</v>
      </c>
      <c r="Q983" t="str">
        <f t="shared" si="92"/>
        <v>technology</v>
      </c>
      <c r="R983" t="str">
        <f t="shared" si="93"/>
        <v>wearables</v>
      </c>
      <c r="S983" s="9">
        <f t="shared" si="94"/>
        <v>41830.738680555551</v>
      </c>
      <c r="T983" s="9">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f t="shared" si="91"/>
        <v>1</v>
      </c>
      <c r="Q984" t="str">
        <f t="shared" si="92"/>
        <v>technology</v>
      </c>
      <c r="R984" t="str">
        <f t="shared" si="93"/>
        <v>wearables</v>
      </c>
      <c r="S984" s="9">
        <f t="shared" si="94"/>
        <v>42615.544976851852</v>
      </c>
      <c r="T984" s="9">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f t="shared" si="91"/>
        <v>171.79329608938548</v>
      </c>
      <c r="Q985" t="str">
        <f t="shared" si="92"/>
        <v>technology</v>
      </c>
      <c r="R985" t="str">
        <f t="shared" si="93"/>
        <v>wearables</v>
      </c>
      <c r="S985" s="9">
        <f t="shared" si="94"/>
        <v>42574.459317129622</v>
      </c>
      <c r="T985" s="9">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f t="shared" si="91"/>
        <v>35.333333333333336</v>
      </c>
      <c r="Q986" t="str">
        <f t="shared" si="92"/>
        <v>technology</v>
      </c>
      <c r="R986" t="str">
        <f t="shared" si="93"/>
        <v>wearables</v>
      </c>
      <c r="S986" s="9">
        <f t="shared" si="94"/>
        <v>42060.907499999994</v>
      </c>
      <c r="T986" s="9">
        <f t="shared" si="95"/>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f t="shared" si="91"/>
        <v>82.086956521739125</v>
      </c>
      <c r="Q987" t="str">
        <f t="shared" si="92"/>
        <v>technology</v>
      </c>
      <c r="R987" t="str">
        <f t="shared" si="93"/>
        <v>wearables</v>
      </c>
      <c r="S987" s="9">
        <f t="shared" si="94"/>
        <v>42339.759375000001</v>
      </c>
      <c r="T987" s="9">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f t="shared" si="91"/>
        <v>110.8695652173913</v>
      </c>
      <c r="Q988" t="str">
        <f t="shared" si="92"/>
        <v>technology</v>
      </c>
      <c r="R988" t="str">
        <f t="shared" si="93"/>
        <v>wearables</v>
      </c>
      <c r="S988" s="9">
        <f t="shared" si="94"/>
        <v>42324.559027777774</v>
      </c>
      <c r="T988" s="9">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f t="shared" si="91"/>
        <v>161.21951219512195</v>
      </c>
      <c r="Q989" t="str">
        <f t="shared" si="92"/>
        <v>technology</v>
      </c>
      <c r="R989" t="str">
        <f t="shared" si="93"/>
        <v>wearables</v>
      </c>
      <c r="S989" s="9">
        <f t="shared" si="94"/>
        <v>41773.086226851847</v>
      </c>
      <c r="T989" s="9">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9">
        <f t="shared" si="94"/>
        <v>42614.148437499993</v>
      </c>
      <c r="T990" s="9">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f t="shared" si="91"/>
        <v>52.40625</v>
      </c>
      <c r="Q991" t="str">
        <f t="shared" si="92"/>
        <v>technology</v>
      </c>
      <c r="R991" t="str">
        <f t="shared" si="93"/>
        <v>wearables</v>
      </c>
      <c r="S991" s="9">
        <f t="shared" si="94"/>
        <v>42611.725636574069</v>
      </c>
      <c r="T991" s="9">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f t="shared" si="91"/>
        <v>13</v>
      </c>
      <c r="Q992" t="str">
        <f t="shared" si="92"/>
        <v>technology</v>
      </c>
      <c r="R992" t="str">
        <f t="shared" si="93"/>
        <v>wearables</v>
      </c>
      <c r="S992" s="9">
        <f t="shared" si="94"/>
        <v>41855.575972222221</v>
      </c>
      <c r="T992" s="9">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f t="shared" si="91"/>
        <v>30.285714285714285</v>
      </c>
      <c r="Q993" t="str">
        <f t="shared" si="92"/>
        <v>technology</v>
      </c>
      <c r="R993" t="str">
        <f t="shared" si="93"/>
        <v>wearables</v>
      </c>
      <c r="S993" s="9">
        <f t="shared" si="94"/>
        <v>42538.548472222225</v>
      </c>
      <c r="T993" s="9">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f t="shared" si="91"/>
        <v>116.75</v>
      </c>
      <c r="Q994" t="str">
        <f t="shared" si="92"/>
        <v>technology</v>
      </c>
      <c r="R994" t="str">
        <f t="shared" si="93"/>
        <v>wearables</v>
      </c>
      <c r="S994" s="9">
        <f t="shared" si="94"/>
        <v>42437.71665509259</v>
      </c>
      <c r="T994" s="9">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f t="shared" si="91"/>
        <v>89.59693877551021</v>
      </c>
      <c r="Q995" t="str">
        <f t="shared" si="92"/>
        <v>technology</v>
      </c>
      <c r="R995" t="str">
        <f t="shared" si="93"/>
        <v>wearables</v>
      </c>
      <c r="S995" s="9">
        <f t="shared" si="94"/>
        <v>42652.756574074076</v>
      </c>
      <c r="T995" s="9">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f t="shared" si="91"/>
        <v>424.45454545454544</v>
      </c>
      <c r="Q996" t="str">
        <f t="shared" si="92"/>
        <v>technology</v>
      </c>
      <c r="R996" t="str">
        <f t="shared" si="93"/>
        <v>wearables</v>
      </c>
      <c r="S996" s="9">
        <f t="shared" si="94"/>
        <v>41921.054745370369</v>
      </c>
      <c r="T996" s="9">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f t="shared" si="91"/>
        <v>80.666666666666671</v>
      </c>
      <c r="Q997" t="str">
        <f t="shared" si="92"/>
        <v>technology</v>
      </c>
      <c r="R997" t="str">
        <f t="shared" si="93"/>
        <v>wearables</v>
      </c>
      <c r="S997" s="9">
        <f t="shared" si="94"/>
        <v>41947.732407407406</v>
      </c>
      <c r="T997" s="9">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f t="shared" si="91"/>
        <v>13</v>
      </c>
      <c r="Q998" t="str">
        <f t="shared" si="92"/>
        <v>technology</v>
      </c>
      <c r="R998" t="str">
        <f t="shared" si="93"/>
        <v>wearables</v>
      </c>
      <c r="S998" s="9">
        <f t="shared" si="94"/>
        <v>41817.658101851848</v>
      </c>
      <c r="T998" s="9">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f t="shared" si="91"/>
        <v>8.125</v>
      </c>
      <c r="Q999" t="str">
        <f t="shared" si="92"/>
        <v>technology</v>
      </c>
      <c r="R999" t="str">
        <f t="shared" si="93"/>
        <v>wearables</v>
      </c>
      <c r="S999" s="9">
        <f t="shared" si="94"/>
        <v>41940.894641203704</v>
      </c>
      <c r="T999" s="9">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f t="shared" si="91"/>
        <v>153.42794759825327</v>
      </c>
      <c r="Q1000" t="str">
        <f t="shared" si="92"/>
        <v>technology</v>
      </c>
      <c r="R1000" t="str">
        <f t="shared" si="93"/>
        <v>wearables</v>
      </c>
      <c r="S1000" s="9">
        <f t="shared" si="94"/>
        <v>42281.960659722223</v>
      </c>
      <c r="T1000" s="9">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f t="shared" si="91"/>
        <v>292.07499999999999</v>
      </c>
      <c r="Q1001" t="str">
        <f t="shared" si="92"/>
        <v>technology</v>
      </c>
      <c r="R1001" t="str">
        <f t="shared" si="93"/>
        <v>wearables</v>
      </c>
      <c r="S1001" s="9">
        <f t="shared" si="94"/>
        <v>41926.091319444444</v>
      </c>
      <c r="T1001" s="9">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f t="shared" si="91"/>
        <v>3304</v>
      </c>
      <c r="Q1002" t="str">
        <f t="shared" si="92"/>
        <v>technology</v>
      </c>
      <c r="R1002" t="str">
        <f t="shared" si="93"/>
        <v>wearables</v>
      </c>
      <c r="S1002" s="9">
        <f t="shared" si="94"/>
        <v>42748.851388888885</v>
      </c>
      <c r="T1002" s="9">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9">
        <f t="shared" si="94"/>
        <v>42720.511724537035</v>
      </c>
      <c r="T1003" s="9">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f t="shared" si="91"/>
        <v>134.54545454545453</v>
      </c>
      <c r="Q1004" t="str">
        <f t="shared" si="92"/>
        <v>technology</v>
      </c>
      <c r="R1004" t="str">
        <f t="shared" si="93"/>
        <v>wearables</v>
      </c>
      <c r="S1004" s="9">
        <f t="shared" si="94"/>
        <v>42325.475856481477</v>
      </c>
      <c r="T1004" s="9">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f t="shared" si="91"/>
        <v>214.06666666666666</v>
      </c>
      <c r="Q1005" t="str">
        <f t="shared" si="92"/>
        <v>technology</v>
      </c>
      <c r="R1005" t="str">
        <f t="shared" si="93"/>
        <v>wearables</v>
      </c>
      <c r="S1005" s="9">
        <f t="shared" si="94"/>
        <v>42780.500706018516</v>
      </c>
      <c r="T1005" s="9">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f t="shared" si="91"/>
        <v>216.33684210526314</v>
      </c>
      <c r="Q1006" t="str">
        <f t="shared" si="92"/>
        <v>technology</v>
      </c>
      <c r="R1006" t="str">
        <f t="shared" si="93"/>
        <v>wearables</v>
      </c>
      <c r="S1006" s="9">
        <f t="shared" si="94"/>
        <v>42388.5003125</v>
      </c>
      <c r="T1006" s="9">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f t="shared" si="91"/>
        <v>932.31055900621118</v>
      </c>
      <c r="Q1007" t="str">
        <f t="shared" si="92"/>
        <v>technology</v>
      </c>
      <c r="R1007" t="str">
        <f t="shared" si="93"/>
        <v>wearables</v>
      </c>
      <c r="S1007" s="9">
        <f t="shared" si="94"/>
        <v>42276.41646990741</v>
      </c>
      <c r="T1007" s="9">
        <f t="shared" si="95"/>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f t="shared" si="91"/>
        <v>29.25</v>
      </c>
      <c r="Q1008" t="str">
        <f t="shared" si="92"/>
        <v>technology</v>
      </c>
      <c r="R1008" t="str">
        <f t="shared" si="93"/>
        <v>wearables</v>
      </c>
      <c r="S1008" s="9">
        <f t="shared" si="94"/>
        <v>41976.83185185185</v>
      </c>
      <c r="T1008" s="9">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f t="shared" si="91"/>
        <v>174.94736842105263</v>
      </c>
      <c r="Q1009" t="str">
        <f t="shared" si="92"/>
        <v>technology</v>
      </c>
      <c r="R1009" t="str">
        <f t="shared" si="93"/>
        <v>wearables</v>
      </c>
      <c r="S1009" s="9">
        <f t="shared" si="94"/>
        <v>42676.3752662037</v>
      </c>
      <c r="T1009" s="9">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f t="shared" si="91"/>
        <v>250</v>
      </c>
      <c r="Q1010" t="str">
        <f t="shared" si="92"/>
        <v>technology</v>
      </c>
      <c r="R1010" t="str">
        <f t="shared" si="93"/>
        <v>wearables</v>
      </c>
      <c r="S1010" s="9">
        <f t="shared" si="94"/>
        <v>42702.600868055553</v>
      </c>
      <c r="T1010" s="9">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f t="shared" si="91"/>
        <v>65</v>
      </c>
      <c r="Q1011" t="str">
        <f t="shared" si="92"/>
        <v>technology</v>
      </c>
      <c r="R1011" t="str">
        <f t="shared" si="93"/>
        <v>wearables</v>
      </c>
      <c r="S1011" s="9">
        <f t="shared" si="94"/>
        <v>42510.396365740737</v>
      </c>
      <c r="T1011" s="9">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f t="shared" si="91"/>
        <v>55</v>
      </c>
      <c r="Q1012" t="str">
        <f t="shared" si="92"/>
        <v>technology</v>
      </c>
      <c r="R1012" t="str">
        <f t="shared" si="93"/>
        <v>wearables</v>
      </c>
      <c r="S1012" s="9">
        <f t="shared" si="94"/>
        <v>42561.621087962958</v>
      </c>
      <c r="T1012" s="9">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f t="shared" si="91"/>
        <v>75</v>
      </c>
      <c r="Q1013" t="str">
        <f t="shared" si="92"/>
        <v>technology</v>
      </c>
      <c r="R1013" t="str">
        <f t="shared" si="93"/>
        <v>wearables</v>
      </c>
      <c r="S1013" s="9">
        <f t="shared" si="94"/>
        <v>41946.689756944441</v>
      </c>
      <c r="T1013" s="9">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f t="shared" si="91"/>
        <v>1389.3561935483872</v>
      </c>
      <c r="Q1014" t="str">
        <f t="shared" si="92"/>
        <v>technology</v>
      </c>
      <c r="R1014" t="str">
        <f t="shared" si="93"/>
        <v>wearables</v>
      </c>
      <c r="S1014" s="9">
        <f t="shared" si="94"/>
        <v>42714.232083333329</v>
      </c>
      <c r="T1014" s="9">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f t="shared" si="91"/>
        <v>95.911111111111111</v>
      </c>
      <c r="Q1015" t="str">
        <f t="shared" si="92"/>
        <v>technology</v>
      </c>
      <c r="R1015" t="str">
        <f t="shared" si="93"/>
        <v>wearables</v>
      </c>
      <c r="S1015" s="9">
        <f t="shared" si="94"/>
        <v>42339.625648148147</v>
      </c>
      <c r="T1015" s="9">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f t="shared" si="91"/>
        <v>191.25</v>
      </c>
      <c r="Q1016" t="str">
        <f t="shared" si="92"/>
        <v>technology</v>
      </c>
      <c r="R1016" t="str">
        <f t="shared" si="93"/>
        <v>wearables</v>
      </c>
      <c r="S1016" s="9">
        <f t="shared" si="94"/>
        <v>41954.79415509259</v>
      </c>
      <c r="T1016" s="9">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f t="shared" si="91"/>
        <v>40</v>
      </c>
      <c r="Q1017" t="str">
        <f t="shared" si="92"/>
        <v>technology</v>
      </c>
      <c r="R1017" t="str">
        <f t="shared" si="93"/>
        <v>wearables</v>
      </c>
      <c r="S1017" s="9">
        <f t="shared" si="94"/>
        <v>42303.670081018521</v>
      </c>
      <c r="T1017" s="9">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f t="shared" si="91"/>
        <v>74.78947368421052</v>
      </c>
      <c r="Q1018" t="str">
        <f t="shared" si="92"/>
        <v>technology</v>
      </c>
      <c r="R1018" t="str">
        <f t="shared" si="93"/>
        <v>wearables</v>
      </c>
      <c r="S1018" s="9">
        <f t="shared" si="94"/>
        <v>42421.898796296293</v>
      </c>
      <c r="T1018" s="9">
        <f t="shared" si="95"/>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f t="shared" si="91"/>
        <v>161.11830985915492</v>
      </c>
      <c r="Q1019" t="str">
        <f t="shared" si="92"/>
        <v>technology</v>
      </c>
      <c r="R1019" t="str">
        <f t="shared" si="93"/>
        <v>wearables</v>
      </c>
      <c r="S1019" s="9">
        <f t="shared" si="94"/>
        <v>42289.466840277775</v>
      </c>
      <c r="T1019" s="9">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f t="shared" si="91"/>
        <v>88.714285714285708</v>
      </c>
      <c r="Q1020" t="str">
        <f t="shared" si="92"/>
        <v>technology</v>
      </c>
      <c r="R1020" t="str">
        <f t="shared" si="93"/>
        <v>wearables</v>
      </c>
      <c r="S1020" s="9">
        <f t="shared" si="94"/>
        <v>42535.283946759257</v>
      </c>
      <c r="T1020" s="9">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f t="shared" si="91"/>
        <v>53.25</v>
      </c>
      <c r="Q1021" t="str">
        <f t="shared" si="92"/>
        <v>technology</v>
      </c>
      <c r="R1021" t="str">
        <f t="shared" si="93"/>
        <v>wearables</v>
      </c>
      <c r="S1021" s="9">
        <f t="shared" si="94"/>
        <v>42009.765613425923</v>
      </c>
      <c r="T1021" s="9">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9">
        <f t="shared" si="94"/>
        <v>42126.861215277771</v>
      </c>
      <c r="T1022" s="9">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f t="shared" si="91"/>
        <v>22.079728033472804</v>
      </c>
      <c r="Q1023" t="str">
        <f t="shared" si="92"/>
        <v>music</v>
      </c>
      <c r="R1023" t="str">
        <f t="shared" si="93"/>
        <v>electronic music</v>
      </c>
      <c r="S1023" s="9">
        <f t="shared" si="94"/>
        <v>42271.043645833335</v>
      </c>
      <c r="T1023" s="9">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9">
        <f t="shared" si="94"/>
        <v>42111.438391203701</v>
      </c>
      <c r="T1024" s="9">
        <f t="shared" si="95"/>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f t="shared" si="91"/>
        <v>36.206106870229007</v>
      </c>
      <c r="Q1025" t="str">
        <f t="shared" si="92"/>
        <v>music</v>
      </c>
      <c r="R1025" t="str">
        <f t="shared" si="93"/>
        <v>electronic music</v>
      </c>
      <c r="S1025" s="9">
        <f t="shared" si="94"/>
        <v>42145.711354166669</v>
      </c>
      <c r="T1025" s="9">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f t="shared" si="91"/>
        <v>388.9762295081967</v>
      </c>
      <c r="Q1026" t="str">
        <f t="shared" si="92"/>
        <v>music</v>
      </c>
      <c r="R1026" t="str">
        <f t="shared" si="93"/>
        <v>electronic music</v>
      </c>
      <c r="S1026" s="9">
        <f t="shared" si="94"/>
        <v>42370.372256944444</v>
      </c>
      <c r="T1026" s="9">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f t="shared" ref="P1027:P1090" si="97">E1027 / L1027</f>
        <v>71.848571428571432</v>
      </c>
      <c r="Q1027" t="str">
        <f t="shared" ref="Q1027:Q1090" si="98">LEFT(N1027,FIND("/",N1027,1)-1)</f>
        <v>music</v>
      </c>
      <c r="R1027" t="str">
        <f t="shared" ref="R1027:R1090" si="99">RIGHT(N1027,LEN(N1027)-FIND("/",N1027,1))</f>
        <v>electronic music</v>
      </c>
      <c r="S1027" s="9">
        <f t="shared" ref="S1027:S1090" si="100">(J1027/86400)+25569+(-5/24)</f>
        <v>42049.625428240739</v>
      </c>
      <c r="T1027" s="9">
        <f t="shared" ref="T1027:T1090" si="101">(I1027/86400)+25569+(-5/24)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9">
        <f t="shared" si="100"/>
        <v>42426.199259259258</v>
      </c>
      <c r="T1028" s="9">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f t="shared" si="97"/>
        <v>69.666666666666671</v>
      </c>
      <c r="Q1029" t="str">
        <f t="shared" si="98"/>
        <v>music</v>
      </c>
      <c r="R1029" t="str">
        <f t="shared" si="99"/>
        <v>electronic music</v>
      </c>
      <c r="S1029" s="9">
        <f t="shared" si="100"/>
        <v>41904.825775462959</v>
      </c>
      <c r="T1029" s="9">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9">
        <f t="shared" si="100"/>
        <v>42755.419039351851</v>
      </c>
      <c r="T1030" s="9">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9">
        <f t="shared" si="100"/>
        <v>42044.503553240742</v>
      </c>
      <c r="T1031" s="9">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f t="shared" si="97"/>
        <v>43.031446540880502</v>
      </c>
      <c r="Q1032" t="str">
        <f t="shared" si="98"/>
        <v>music</v>
      </c>
      <c r="R1032" t="str">
        <f t="shared" si="99"/>
        <v>electronic music</v>
      </c>
      <c r="S1032" s="9">
        <f t="shared" si="100"/>
        <v>42611.274872685179</v>
      </c>
      <c r="T1032" s="9">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f t="shared" si="97"/>
        <v>108.48484848484848</v>
      </c>
      <c r="Q1033" t="str">
        <f t="shared" si="98"/>
        <v>music</v>
      </c>
      <c r="R1033" t="str">
        <f t="shared" si="99"/>
        <v>electronic music</v>
      </c>
      <c r="S1033" s="9">
        <f t="shared" si="100"/>
        <v>42324.555671296293</v>
      </c>
      <c r="T1033" s="9">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f t="shared" si="97"/>
        <v>61.029583333333335</v>
      </c>
      <c r="Q1034" t="str">
        <f t="shared" si="98"/>
        <v>music</v>
      </c>
      <c r="R1034" t="str">
        <f t="shared" si="99"/>
        <v>electronic music</v>
      </c>
      <c r="S1034" s="9">
        <f t="shared" si="100"/>
        <v>42514.458622685182</v>
      </c>
      <c r="T1034" s="9">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9">
        <f t="shared" si="100"/>
        <v>42688.52407407407</v>
      </c>
      <c r="T1035" s="9">
        <f t="shared" si="101"/>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f t="shared" si="97"/>
        <v>39.157168674698795</v>
      </c>
      <c r="Q1036" t="str">
        <f t="shared" si="98"/>
        <v>music</v>
      </c>
      <c r="R1036" t="str">
        <f t="shared" si="99"/>
        <v>electronic music</v>
      </c>
      <c r="S1036" s="9">
        <f t="shared" si="100"/>
        <v>42554.958379629628</v>
      </c>
      <c r="T1036" s="9">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9">
        <f t="shared" si="100"/>
        <v>42016.43310185185</v>
      </c>
      <c r="T1037" s="9">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9">
        <f t="shared" si="100"/>
        <v>41249.240624999999</v>
      </c>
      <c r="T1038" s="9">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f t="shared" si="97"/>
        <v>48.61904761904762</v>
      </c>
      <c r="Q1039" t="str">
        <f t="shared" si="98"/>
        <v>music</v>
      </c>
      <c r="R1039" t="str">
        <f t="shared" si="99"/>
        <v>electronic music</v>
      </c>
      <c r="S1039" s="9">
        <f t="shared" si="100"/>
        <v>42119.61414351852</v>
      </c>
      <c r="T1039" s="9">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9">
        <f t="shared" si="100"/>
        <v>42418.023414351854</v>
      </c>
      <c r="T1040" s="9">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f t="shared" si="97"/>
        <v>21.366666666666667</v>
      </c>
      <c r="Q1041" t="str">
        <f t="shared" si="98"/>
        <v>music</v>
      </c>
      <c r="R1041" t="str">
        <f t="shared" si="99"/>
        <v>electronic music</v>
      </c>
      <c r="S1041" s="9">
        <f t="shared" si="100"/>
        <v>42691.900995370372</v>
      </c>
      <c r="T1041" s="9">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f t="shared" si="97"/>
        <v>250</v>
      </c>
      <c r="Q1042" t="str">
        <f t="shared" si="98"/>
        <v>journalism</v>
      </c>
      <c r="R1042" t="str">
        <f t="shared" si="99"/>
        <v>audio</v>
      </c>
      <c r="S1042" s="9">
        <f t="shared" si="100"/>
        <v>42579.500104166662</v>
      </c>
      <c r="T1042" s="9">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9">
        <f t="shared" si="100"/>
        <v>41830.851759259254</v>
      </c>
      <c r="T1043" s="9">
        <f t="shared" si="101"/>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f t="shared" si="97"/>
        <v>10</v>
      </c>
      <c r="Q1044" t="str">
        <f t="shared" si="98"/>
        <v>journalism</v>
      </c>
      <c r="R1044" t="str">
        <f t="shared" si="99"/>
        <v>audio</v>
      </c>
      <c r="S1044" s="9">
        <f t="shared" si="100"/>
        <v>41851.487824074073</v>
      </c>
      <c r="T1044" s="9">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f t="shared" si="97"/>
        <v>29.236301369863014</v>
      </c>
      <c r="Q1045" t="str">
        <f t="shared" si="98"/>
        <v>journalism</v>
      </c>
      <c r="R1045" t="str">
        <f t="shared" si="99"/>
        <v>audio</v>
      </c>
      <c r="S1045" s="9">
        <f t="shared" si="100"/>
        <v>42114.044618055552</v>
      </c>
      <c r="T1045" s="9">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f t="shared" si="97"/>
        <v>3</v>
      </c>
      <c r="Q1046" t="str">
        <f t="shared" si="98"/>
        <v>journalism</v>
      </c>
      <c r="R1046" t="str">
        <f t="shared" si="99"/>
        <v>audio</v>
      </c>
      <c r="S1046" s="9">
        <f t="shared" si="100"/>
        <v>42011.717604166661</v>
      </c>
      <c r="T1046" s="9">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f t="shared" si="97"/>
        <v>33.25</v>
      </c>
      <c r="Q1047" t="str">
        <f t="shared" si="98"/>
        <v>journalism</v>
      </c>
      <c r="R1047" t="str">
        <f t="shared" si="99"/>
        <v>audio</v>
      </c>
      <c r="S1047" s="9">
        <f t="shared" si="100"/>
        <v>41844.666087962956</v>
      </c>
      <c r="T1047" s="9">
        <f t="shared" si="101"/>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9">
        <f t="shared" si="100"/>
        <v>42319.643055555549</v>
      </c>
      <c r="T1048" s="9">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f t="shared" si="97"/>
        <v>1</v>
      </c>
      <c r="Q1049" t="str">
        <f t="shared" si="98"/>
        <v>journalism</v>
      </c>
      <c r="R1049" t="str">
        <f t="shared" si="99"/>
        <v>audio</v>
      </c>
      <c r="S1049" s="9">
        <f t="shared" si="100"/>
        <v>41918.610127314816</v>
      </c>
      <c r="T1049" s="9">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f t="shared" si="97"/>
        <v>53</v>
      </c>
      <c r="Q1050" t="str">
        <f t="shared" si="98"/>
        <v>journalism</v>
      </c>
      <c r="R1050" t="str">
        <f t="shared" si="99"/>
        <v>audio</v>
      </c>
      <c r="S1050" s="9">
        <f t="shared" si="100"/>
        <v>42597.844780092586</v>
      </c>
      <c r="T1050" s="9">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9">
        <f t="shared" si="100"/>
        <v>42382.222743055558</v>
      </c>
      <c r="T1051" s="9">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9">
        <f t="shared" si="100"/>
        <v>42231.588854166665</v>
      </c>
      <c r="T1052" s="9">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9">
        <f t="shared" si="100"/>
        <v>41849.805844907409</v>
      </c>
      <c r="T1053" s="9">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9">
        <f t="shared" si="100"/>
        <v>42483.589062499996</v>
      </c>
      <c r="T1054" s="9">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t="str">
        <f t="shared" si="98"/>
        <v>journalism</v>
      </c>
      <c r="R1055" t="str">
        <f t="shared" si="99"/>
        <v>audio</v>
      </c>
      <c r="S1055" s="9">
        <f t="shared" si="100"/>
        <v>42774.964490740742</v>
      </c>
      <c r="T1055" s="9">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9">
        <f t="shared" si="100"/>
        <v>41831.643506944441</v>
      </c>
      <c r="T1056" s="9">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9">
        <f t="shared" si="100"/>
        <v>42406.784085648142</v>
      </c>
      <c r="T1057" s="9">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9">
        <f t="shared" si="100"/>
        <v>42058.511307870365</v>
      </c>
      <c r="T1058" s="9">
        <f t="shared" si="101"/>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9">
        <f t="shared" si="100"/>
        <v>42678.662997685184</v>
      </c>
      <c r="T1059" s="9">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9">
        <f t="shared" si="100"/>
        <v>42047.692627314813</v>
      </c>
      <c r="T1060" s="9">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9">
        <f t="shared" si="100"/>
        <v>42046.581666666665</v>
      </c>
      <c r="T1061" s="9">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t="str">
        <f t="shared" si="98"/>
        <v>journalism</v>
      </c>
      <c r="R1062" t="str">
        <f t="shared" si="99"/>
        <v>audio</v>
      </c>
      <c r="S1062" s="9">
        <f t="shared" si="100"/>
        <v>42079.704780092587</v>
      </c>
      <c r="T1062" s="9">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9">
        <f t="shared" si="100"/>
        <v>42432.068379629629</v>
      </c>
      <c r="T1063" s="9">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f t="shared" si="97"/>
        <v>47.5</v>
      </c>
      <c r="Q1064" t="str">
        <f t="shared" si="98"/>
        <v>journalism</v>
      </c>
      <c r="R1064" t="str">
        <f t="shared" si="99"/>
        <v>audio</v>
      </c>
      <c r="S1064" s="9">
        <f t="shared" si="100"/>
        <v>42556.598854166667</v>
      </c>
      <c r="T1064" s="9">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9">
        <f t="shared" si="100"/>
        <v>42582.822476851848</v>
      </c>
      <c r="T1065" s="9">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f t="shared" si="97"/>
        <v>65.666666666666671</v>
      </c>
      <c r="Q1066" t="str">
        <f t="shared" si="98"/>
        <v>games</v>
      </c>
      <c r="R1066" t="str">
        <f t="shared" si="99"/>
        <v>video games</v>
      </c>
      <c r="S1066" s="9">
        <f t="shared" si="100"/>
        <v>41417.019710648143</v>
      </c>
      <c r="T1066" s="9">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f t="shared" si="97"/>
        <v>16.2</v>
      </c>
      <c r="Q1067" t="str">
        <f t="shared" si="98"/>
        <v>games</v>
      </c>
      <c r="R1067" t="str">
        <f t="shared" si="99"/>
        <v>video games</v>
      </c>
      <c r="S1067" s="9">
        <f t="shared" si="100"/>
        <v>41661.172708333332</v>
      </c>
      <c r="T1067" s="9">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f t="shared" si="97"/>
        <v>34.128378378378379</v>
      </c>
      <c r="Q1068" t="str">
        <f t="shared" si="98"/>
        <v>games</v>
      </c>
      <c r="R1068" t="str">
        <f t="shared" si="99"/>
        <v>video games</v>
      </c>
      <c r="S1068" s="9">
        <f t="shared" si="100"/>
        <v>41445.754421296289</v>
      </c>
      <c r="T1068" s="9">
        <f t="shared" si="101"/>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t="str">
        <f t="shared" si="98"/>
        <v>games</v>
      </c>
      <c r="R1069" t="str">
        <f t="shared" si="99"/>
        <v>video games</v>
      </c>
      <c r="S1069" s="9">
        <f t="shared" si="100"/>
        <v>41599.647349537037</v>
      </c>
      <c r="T1069" s="9">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f t="shared" si="97"/>
        <v>11.25</v>
      </c>
      <c r="Q1070" t="str">
        <f t="shared" si="98"/>
        <v>games</v>
      </c>
      <c r="R1070" t="str">
        <f t="shared" si="99"/>
        <v>video games</v>
      </c>
      <c r="S1070" s="9">
        <f t="shared" si="100"/>
        <v>42440.162777777776</v>
      </c>
      <c r="T1070" s="9">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f t="shared" si="97"/>
        <v>40.476190476190474</v>
      </c>
      <c r="Q1071" t="str">
        <f t="shared" si="98"/>
        <v>games</v>
      </c>
      <c r="R1071" t="str">
        <f t="shared" si="99"/>
        <v>video games</v>
      </c>
      <c r="S1071" s="9">
        <f t="shared" si="100"/>
        <v>41572.021516203698</v>
      </c>
      <c r="T1071" s="9">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f t="shared" si="97"/>
        <v>35</v>
      </c>
      <c r="Q1072" t="str">
        <f t="shared" si="98"/>
        <v>games</v>
      </c>
      <c r="R1072" t="str">
        <f t="shared" si="99"/>
        <v>video games</v>
      </c>
      <c r="S1072" s="9">
        <f t="shared" si="100"/>
        <v>41162.803495370368</v>
      </c>
      <c r="T1072" s="9">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9">
        <f t="shared" si="100"/>
        <v>42295.545057870368</v>
      </c>
      <c r="T1073" s="9">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f t="shared" si="97"/>
        <v>12.75</v>
      </c>
      <c r="Q1074" t="str">
        <f t="shared" si="98"/>
        <v>games</v>
      </c>
      <c r="R1074" t="str">
        <f t="shared" si="99"/>
        <v>video games</v>
      </c>
      <c r="S1074" s="9">
        <f t="shared" si="100"/>
        <v>41645.623807870368</v>
      </c>
      <c r="T1074" s="9">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f t="shared" si="97"/>
        <v>10</v>
      </c>
      <c r="Q1075" t="str">
        <f t="shared" si="98"/>
        <v>games</v>
      </c>
      <c r="R1075" t="str">
        <f t="shared" si="99"/>
        <v>video games</v>
      </c>
      <c r="S1075" s="9">
        <f t="shared" si="100"/>
        <v>40802.756261574068</v>
      </c>
      <c r="T1075" s="9">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f t="shared" si="97"/>
        <v>113.56666666666666</v>
      </c>
      <c r="Q1076" t="str">
        <f t="shared" si="98"/>
        <v>games</v>
      </c>
      <c r="R1076" t="str">
        <f t="shared" si="99"/>
        <v>video games</v>
      </c>
      <c r="S1076" s="9">
        <f t="shared" si="100"/>
        <v>41612.964641203704</v>
      </c>
      <c r="T1076" s="9">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f t="shared" si="97"/>
        <v>15</v>
      </c>
      <c r="Q1077" t="str">
        <f t="shared" si="98"/>
        <v>games</v>
      </c>
      <c r="R1077" t="str">
        <f t="shared" si="99"/>
        <v>video games</v>
      </c>
      <c r="S1077" s="9">
        <f t="shared" si="100"/>
        <v>41005.695787037032</v>
      </c>
      <c r="T1077" s="9">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f t="shared" si="97"/>
        <v>48.281025641025643</v>
      </c>
      <c r="Q1078" t="str">
        <f t="shared" si="98"/>
        <v>games</v>
      </c>
      <c r="R1078" t="str">
        <f t="shared" si="99"/>
        <v>video games</v>
      </c>
      <c r="S1078" s="9">
        <f t="shared" si="100"/>
        <v>41838.169560185182</v>
      </c>
      <c r="T1078" s="9">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f t="shared" si="97"/>
        <v>43.976047904191617</v>
      </c>
      <c r="Q1079" t="str">
        <f t="shared" si="98"/>
        <v>games</v>
      </c>
      <c r="R1079" t="str">
        <f t="shared" si="99"/>
        <v>video games</v>
      </c>
      <c r="S1079" s="9">
        <f t="shared" si="100"/>
        <v>42352.958460648144</v>
      </c>
      <c r="T1079" s="9">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f t="shared" si="97"/>
        <v>9</v>
      </c>
      <c r="Q1080" t="str">
        <f t="shared" si="98"/>
        <v>games</v>
      </c>
      <c r="R1080" t="str">
        <f t="shared" si="99"/>
        <v>video games</v>
      </c>
      <c r="S1080" s="9">
        <f t="shared" si="100"/>
        <v>40700.987511574072</v>
      </c>
      <c r="T1080" s="9">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f t="shared" si="97"/>
        <v>37.666666666666664</v>
      </c>
      <c r="Q1081" t="str">
        <f t="shared" si="98"/>
        <v>games</v>
      </c>
      <c r="R1081" t="str">
        <f t="shared" si="99"/>
        <v>video games</v>
      </c>
      <c r="S1081" s="9">
        <f t="shared" si="100"/>
        <v>42479.358055555553</v>
      </c>
      <c r="T1081" s="9">
        <f t="shared" si="101"/>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f t="shared" si="97"/>
        <v>18.581632653061224</v>
      </c>
      <c r="Q1082" t="str">
        <f t="shared" si="98"/>
        <v>games</v>
      </c>
      <c r="R1082" t="str">
        <f t="shared" si="99"/>
        <v>video games</v>
      </c>
      <c r="S1082" s="9">
        <f t="shared" si="100"/>
        <v>41739.929780092592</v>
      </c>
      <c r="T1082" s="9">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f t="shared" si="97"/>
        <v>3</v>
      </c>
      <c r="Q1083" t="str">
        <f t="shared" si="98"/>
        <v>games</v>
      </c>
      <c r="R1083" t="str">
        <f t="shared" si="99"/>
        <v>video games</v>
      </c>
      <c r="S1083" s="9">
        <f t="shared" si="100"/>
        <v>42002.718657407408</v>
      </c>
      <c r="T1083" s="9">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f t="shared" si="97"/>
        <v>18.666666666666668</v>
      </c>
      <c r="Q1084" t="str">
        <f t="shared" si="98"/>
        <v>games</v>
      </c>
      <c r="R1084" t="str">
        <f t="shared" si="99"/>
        <v>video games</v>
      </c>
      <c r="S1084" s="9">
        <f t="shared" si="100"/>
        <v>41101.697777777772</v>
      </c>
      <c r="T1084" s="9">
        <f t="shared" si="101"/>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f t="shared" si="97"/>
        <v>410</v>
      </c>
      <c r="Q1085" t="str">
        <f t="shared" si="98"/>
        <v>games</v>
      </c>
      <c r="R1085" t="str">
        <f t="shared" si="99"/>
        <v>video games</v>
      </c>
      <c r="S1085" s="9">
        <f t="shared" si="100"/>
        <v>41793.451192129629</v>
      </c>
      <c r="T1085" s="9">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9">
        <f t="shared" si="100"/>
        <v>41829.703749999993</v>
      </c>
      <c r="T1086" s="9">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f t="shared" si="97"/>
        <v>114</v>
      </c>
      <c r="Q1087" t="str">
        <f t="shared" si="98"/>
        <v>games</v>
      </c>
      <c r="R1087" t="str">
        <f t="shared" si="99"/>
        <v>video games</v>
      </c>
      <c r="S1087" s="9">
        <f t="shared" si="100"/>
        <v>42413.462673611109</v>
      </c>
      <c r="T1087" s="9">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f t="shared" si="97"/>
        <v>7.5</v>
      </c>
      <c r="Q1088" t="str">
        <f t="shared" si="98"/>
        <v>games</v>
      </c>
      <c r="R1088" t="str">
        <f t="shared" si="99"/>
        <v>video games</v>
      </c>
      <c r="S1088" s="9">
        <f t="shared" si="100"/>
        <v>41845.658460648148</v>
      </c>
      <c r="T1088" s="9">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9">
        <f t="shared" si="100"/>
        <v>41775.505636574067</v>
      </c>
      <c r="T1089" s="9">
        <f t="shared" si="101"/>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f t="shared" si="97"/>
        <v>43.41727891156463</v>
      </c>
      <c r="Q1090" t="str">
        <f t="shared" si="98"/>
        <v>games</v>
      </c>
      <c r="R1090" t="str">
        <f t="shared" si="99"/>
        <v>video games</v>
      </c>
      <c r="S1090" s="9">
        <f t="shared" si="100"/>
        <v>41723.591053240736</v>
      </c>
      <c r="T1090" s="9">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f t="shared" ref="P1091:P1154" si="103">E1091 / L1091</f>
        <v>23.959183673469386</v>
      </c>
      <c r="Q1091" t="str">
        <f t="shared" ref="Q1091:Q1154" si="104">LEFT(N1091,FIND("/",N1091,1)-1)</f>
        <v>games</v>
      </c>
      <c r="R1091" t="str">
        <f t="shared" ref="R1091:R1154" si="105">RIGHT(N1091,LEN(N1091)-FIND("/",N1091,1))</f>
        <v>video games</v>
      </c>
      <c r="S1091" s="9">
        <f t="shared" ref="S1091:S1154" si="106">(J1091/86400)+25569+(-5/24)</f>
        <v>42150.981192129628</v>
      </c>
      <c r="T1091" s="9">
        <f t="shared" ref="T1091:T1154" si="107">(I1091/86400)+25569+(-5/24)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f t="shared" si="103"/>
        <v>5</v>
      </c>
      <c r="Q1092" t="str">
        <f t="shared" si="104"/>
        <v>games</v>
      </c>
      <c r="R1092" t="str">
        <f t="shared" si="105"/>
        <v>video games</v>
      </c>
      <c r="S1092" s="9">
        <f t="shared" si="106"/>
        <v>42122.977465277778</v>
      </c>
      <c r="T1092" s="9">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f t="shared" si="103"/>
        <v>12.5</v>
      </c>
      <c r="Q1093" t="str">
        <f t="shared" si="104"/>
        <v>games</v>
      </c>
      <c r="R1093" t="str">
        <f t="shared" si="105"/>
        <v>video games</v>
      </c>
      <c r="S1093" s="9">
        <f t="shared" si="106"/>
        <v>42440.611944444441</v>
      </c>
      <c r="T1093" s="9">
        <f t="shared" si="107"/>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f t="shared" si="103"/>
        <v>3</v>
      </c>
      <c r="Q1094" t="str">
        <f t="shared" si="104"/>
        <v>games</v>
      </c>
      <c r="R1094" t="str">
        <f t="shared" si="105"/>
        <v>video games</v>
      </c>
      <c r="S1094" s="9">
        <f t="shared" si="106"/>
        <v>41249.817569444444</v>
      </c>
      <c r="T1094" s="9">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f t="shared" si="103"/>
        <v>10.5625</v>
      </c>
      <c r="Q1095" t="str">
        <f t="shared" si="104"/>
        <v>games</v>
      </c>
      <c r="R1095" t="str">
        <f t="shared" si="105"/>
        <v>video games</v>
      </c>
      <c r="S1095" s="9">
        <f t="shared" si="106"/>
        <v>42396.765474537031</v>
      </c>
      <c r="T1095" s="9">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f t="shared" si="103"/>
        <v>122.00037037037038</v>
      </c>
      <c r="Q1096" t="str">
        <f t="shared" si="104"/>
        <v>games</v>
      </c>
      <c r="R1096" t="str">
        <f t="shared" si="105"/>
        <v>video games</v>
      </c>
      <c r="S1096" s="9">
        <f t="shared" si="106"/>
        <v>40795.505011574074</v>
      </c>
      <c r="T1096" s="9">
        <f t="shared" si="107"/>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f t="shared" si="103"/>
        <v>267.80851063829789</v>
      </c>
      <c r="Q1097" t="str">
        <f t="shared" si="104"/>
        <v>games</v>
      </c>
      <c r="R1097" t="str">
        <f t="shared" si="105"/>
        <v>video games</v>
      </c>
      <c r="S1097" s="9">
        <f t="shared" si="106"/>
        <v>41486.328935185185</v>
      </c>
      <c r="T1097" s="9">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f t="shared" si="103"/>
        <v>74.206896551724142</v>
      </c>
      <c r="Q1098" t="str">
        <f t="shared" si="104"/>
        <v>games</v>
      </c>
      <c r="R1098" t="str">
        <f t="shared" si="105"/>
        <v>video games</v>
      </c>
      <c r="S1098" s="9">
        <f t="shared" si="106"/>
        <v>41885.309652777774</v>
      </c>
      <c r="T1098" s="9">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f t="shared" si="103"/>
        <v>6.7142857142857144</v>
      </c>
      <c r="Q1099" t="str">
        <f t="shared" si="104"/>
        <v>games</v>
      </c>
      <c r="R1099" t="str">
        <f t="shared" si="105"/>
        <v>video games</v>
      </c>
      <c r="S1099" s="9">
        <f t="shared" si="106"/>
        <v>41660.584224537037</v>
      </c>
      <c r="T1099" s="9">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f t="shared" si="103"/>
        <v>81.954545454545453</v>
      </c>
      <c r="Q1100" t="str">
        <f t="shared" si="104"/>
        <v>games</v>
      </c>
      <c r="R1100" t="str">
        <f t="shared" si="105"/>
        <v>video games</v>
      </c>
      <c r="S1100" s="9">
        <f t="shared" si="106"/>
        <v>41712.554340277777</v>
      </c>
      <c r="T1100" s="9">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f t="shared" si="103"/>
        <v>25</v>
      </c>
      <c r="Q1101" t="str">
        <f t="shared" si="104"/>
        <v>games</v>
      </c>
      <c r="R1101" t="str">
        <f t="shared" si="105"/>
        <v>video games</v>
      </c>
      <c r="S1101" s="9">
        <f t="shared" si="106"/>
        <v>42107.628101851849</v>
      </c>
      <c r="T1101" s="9">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f t="shared" si="103"/>
        <v>10</v>
      </c>
      <c r="Q1102" t="str">
        <f t="shared" si="104"/>
        <v>games</v>
      </c>
      <c r="R1102" t="str">
        <f t="shared" si="105"/>
        <v>video games</v>
      </c>
      <c r="S1102" s="9">
        <f t="shared" si="106"/>
        <v>42383.902442129627</v>
      </c>
      <c r="T1102" s="9">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f t="shared" si="103"/>
        <v>6.833333333333333</v>
      </c>
      <c r="Q1103" t="str">
        <f t="shared" si="104"/>
        <v>games</v>
      </c>
      <c r="R1103" t="str">
        <f t="shared" si="105"/>
        <v>video games</v>
      </c>
      <c r="S1103" s="9">
        <f t="shared" si="106"/>
        <v>42538.564097222225</v>
      </c>
      <c r="T1103" s="9">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f t="shared" si="103"/>
        <v>17.708333333333332</v>
      </c>
      <c r="Q1104" t="str">
        <f t="shared" si="104"/>
        <v>games</v>
      </c>
      <c r="R1104" t="str">
        <f t="shared" si="105"/>
        <v>video games</v>
      </c>
      <c r="S1104" s="9">
        <f t="shared" si="106"/>
        <v>41576.837094907409</v>
      </c>
      <c r="T1104" s="9">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f t="shared" si="103"/>
        <v>16.2</v>
      </c>
      <c r="Q1105" t="str">
        <f t="shared" si="104"/>
        <v>games</v>
      </c>
      <c r="R1105" t="str">
        <f t="shared" si="105"/>
        <v>video games</v>
      </c>
      <c r="S1105" s="9">
        <f t="shared" si="106"/>
        <v>42479.013773148145</v>
      </c>
      <c r="T1105" s="9">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f t="shared" si="103"/>
        <v>80.297297297297291</v>
      </c>
      <c r="Q1106" t="str">
        <f t="shared" si="104"/>
        <v>games</v>
      </c>
      <c r="R1106" t="str">
        <f t="shared" si="105"/>
        <v>video games</v>
      </c>
      <c r="S1106" s="9">
        <f t="shared" si="106"/>
        <v>41771.201631944445</v>
      </c>
      <c r="T1106" s="9">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f t="shared" si="103"/>
        <v>71.55</v>
      </c>
      <c r="Q1107" t="str">
        <f t="shared" si="104"/>
        <v>games</v>
      </c>
      <c r="R1107" t="str">
        <f t="shared" si="105"/>
        <v>video games</v>
      </c>
      <c r="S1107" s="9">
        <f t="shared" si="106"/>
        <v>41691.927395833329</v>
      </c>
      <c r="T1107" s="9">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f t="shared" si="103"/>
        <v>23.571428571428573</v>
      </c>
      <c r="Q1108" t="str">
        <f t="shared" si="104"/>
        <v>games</v>
      </c>
      <c r="R1108" t="str">
        <f t="shared" si="105"/>
        <v>video games</v>
      </c>
      <c r="S1108" s="9">
        <f t="shared" si="106"/>
        <v>40973.532118055555</v>
      </c>
      <c r="T1108" s="9">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9">
        <f t="shared" si="106"/>
        <v>41813.653055555551</v>
      </c>
      <c r="T1109" s="9">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f t="shared" si="103"/>
        <v>34.88095238095238</v>
      </c>
      <c r="Q1110" t="str">
        <f t="shared" si="104"/>
        <v>games</v>
      </c>
      <c r="R1110" t="str">
        <f t="shared" si="105"/>
        <v>video games</v>
      </c>
      <c r="S1110" s="9">
        <f t="shared" si="106"/>
        <v>40952.42864583333</v>
      </c>
      <c r="T1110" s="9">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f t="shared" si="103"/>
        <v>15</v>
      </c>
      <c r="Q1111" t="str">
        <f t="shared" si="104"/>
        <v>games</v>
      </c>
      <c r="R1111" t="str">
        <f t="shared" si="105"/>
        <v>video games</v>
      </c>
      <c r="S1111" s="9">
        <f t="shared" si="106"/>
        <v>42662.543865740743</v>
      </c>
      <c r="T1111" s="9">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f t="shared" si="103"/>
        <v>23.181818181818183</v>
      </c>
      <c r="Q1112" t="str">
        <f t="shared" si="104"/>
        <v>games</v>
      </c>
      <c r="R1112" t="str">
        <f t="shared" si="105"/>
        <v>video games</v>
      </c>
      <c r="S1112" s="9">
        <f t="shared" si="106"/>
        <v>41220.72479166666</v>
      </c>
      <c r="T1112" s="9">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f t="shared" si="103"/>
        <v>1</v>
      </c>
      <c r="Q1113" t="str">
        <f t="shared" si="104"/>
        <v>games</v>
      </c>
      <c r="R1113" t="str">
        <f t="shared" si="105"/>
        <v>video games</v>
      </c>
      <c r="S1113" s="9">
        <f t="shared" si="106"/>
        <v>42346.995254629626</v>
      </c>
      <c r="T1113" s="9">
        <f t="shared" si="107"/>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f t="shared" si="103"/>
        <v>100.23371794871794</v>
      </c>
      <c r="Q1114" t="str">
        <f t="shared" si="104"/>
        <v>games</v>
      </c>
      <c r="R1114" t="str">
        <f t="shared" si="105"/>
        <v>video games</v>
      </c>
      <c r="S1114" s="9">
        <f t="shared" si="106"/>
        <v>41963.551053240742</v>
      </c>
      <c r="T1114" s="9">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f t="shared" si="103"/>
        <v>5</v>
      </c>
      <c r="Q1115" t="str">
        <f t="shared" si="104"/>
        <v>games</v>
      </c>
      <c r="R1115" t="str">
        <f t="shared" si="105"/>
        <v>video games</v>
      </c>
      <c r="S1115" s="9">
        <f t="shared" si="106"/>
        <v>41835.768749999996</v>
      </c>
      <c r="T1115" s="9">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f t="shared" si="103"/>
        <v>3.3333333333333335</v>
      </c>
      <c r="Q1116" t="str">
        <f t="shared" si="104"/>
        <v>games</v>
      </c>
      <c r="R1116" t="str">
        <f t="shared" si="105"/>
        <v>video games</v>
      </c>
      <c r="S1116" s="9">
        <f t="shared" si="106"/>
        <v>41526.13758101852</v>
      </c>
      <c r="T1116" s="9">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f t="shared" si="103"/>
        <v>13.25</v>
      </c>
      <c r="Q1117" t="str">
        <f t="shared" si="104"/>
        <v>games</v>
      </c>
      <c r="R1117" t="str">
        <f t="shared" si="105"/>
        <v>video games</v>
      </c>
      <c r="S1117" s="9">
        <f t="shared" si="106"/>
        <v>42429.487210648142</v>
      </c>
      <c r="T1117" s="9">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f t="shared" si="103"/>
        <v>17.852</v>
      </c>
      <c r="Q1118" t="str">
        <f t="shared" si="104"/>
        <v>games</v>
      </c>
      <c r="R1118" t="str">
        <f t="shared" si="105"/>
        <v>video games</v>
      </c>
      <c r="S1118" s="9">
        <f t="shared" si="106"/>
        <v>41009.638981481483</v>
      </c>
      <c r="T1118" s="9">
        <f t="shared" si="107"/>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f t="shared" si="103"/>
        <v>10.375</v>
      </c>
      <c r="Q1119" t="str">
        <f t="shared" si="104"/>
        <v>games</v>
      </c>
      <c r="R1119" t="str">
        <f t="shared" si="105"/>
        <v>video games</v>
      </c>
      <c r="S1119" s="9">
        <f t="shared" si="106"/>
        <v>42333.390196759261</v>
      </c>
      <c r="T1119" s="9">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f t="shared" si="103"/>
        <v>36.333333333333336</v>
      </c>
      <c r="Q1120" t="str">
        <f t="shared" si="104"/>
        <v>games</v>
      </c>
      <c r="R1120" t="str">
        <f t="shared" si="105"/>
        <v>video games</v>
      </c>
      <c r="S1120" s="9">
        <f t="shared" si="106"/>
        <v>41703.958090277774</v>
      </c>
      <c r="T1120" s="9">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f t="shared" si="103"/>
        <v>5</v>
      </c>
      <c r="Q1121" t="str">
        <f t="shared" si="104"/>
        <v>games</v>
      </c>
      <c r="R1121" t="str">
        <f t="shared" si="105"/>
        <v>video games</v>
      </c>
      <c r="S1121" s="9">
        <f t="shared" si="106"/>
        <v>41722.584074074075</v>
      </c>
      <c r="T1121" s="9">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9">
        <f t="shared" si="106"/>
        <v>40799.664351851847</v>
      </c>
      <c r="T1122" s="9">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f t="shared" si="103"/>
        <v>5.8</v>
      </c>
      <c r="Q1123" t="str">
        <f t="shared" si="104"/>
        <v>games</v>
      </c>
      <c r="R1123" t="str">
        <f t="shared" si="105"/>
        <v>video games</v>
      </c>
      <c r="S1123" s="9">
        <f t="shared" si="106"/>
        <v>42412.72587962963</v>
      </c>
      <c r="T1123" s="9">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9">
        <f t="shared" si="106"/>
        <v>41410.495659722219</v>
      </c>
      <c r="T1124" s="9">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f t="shared" si="103"/>
        <v>3.6666666666666665</v>
      </c>
      <c r="Q1125" t="str">
        <f t="shared" si="104"/>
        <v>games</v>
      </c>
      <c r="R1125" t="str">
        <f t="shared" si="105"/>
        <v>video games</v>
      </c>
      <c r="S1125" s="9">
        <f t="shared" si="106"/>
        <v>41718.315370370365</v>
      </c>
      <c r="T1125" s="9">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f t="shared" si="103"/>
        <v>60.714285714285715</v>
      </c>
      <c r="Q1126" t="str">
        <f t="shared" si="104"/>
        <v>games</v>
      </c>
      <c r="R1126" t="str">
        <f t="shared" si="105"/>
        <v>mobile games</v>
      </c>
      <c r="S1126" s="9">
        <f t="shared" si="106"/>
        <v>42094.458923611113</v>
      </c>
      <c r="T1126" s="9">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9">
        <f t="shared" si="106"/>
        <v>42212.415856481479</v>
      </c>
      <c r="T1127" s="9">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f t="shared" si="103"/>
        <v>5</v>
      </c>
      <c r="Q1128" t="str">
        <f t="shared" si="104"/>
        <v>games</v>
      </c>
      <c r="R1128" t="str">
        <f t="shared" si="105"/>
        <v>mobile games</v>
      </c>
      <c r="S1128" s="9">
        <f t="shared" si="106"/>
        <v>42535.119143518517</v>
      </c>
      <c r="T1128" s="9">
        <f t="shared" si="107"/>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f t="shared" si="103"/>
        <v>25.434782608695652</v>
      </c>
      <c r="Q1129" t="str">
        <f t="shared" si="104"/>
        <v>games</v>
      </c>
      <c r="R1129" t="str">
        <f t="shared" si="105"/>
        <v>mobile games</v>
      </c>
      <c r="S1129" s="9">
        <f t="shared" si="106"/>
        <v>41926.645833333328</v>
      </c>
      <c r="T1129" s="9">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f t="shared" si="103"/>
        <v>1</v>
      </c>
      <c r="Q1130" t="str">
        <f t="shared" si="104"/>
        <v>games</v>
      </c>
      <c r="R1130" t="str">
        <f t="shared" si="105"/>
        <v>mobile games</v>
      </c>
      <c r="S1130" s="9">
        <f t="shared" si="106"/>
        <v>41828.441168981481</v>
      </c>
      <c r="T1130" s="9">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f t="shared" si="103"/>
        <v>10.5</v>
      </c>
      <c r="Q1131" t="str">
        <f t="shared" si="104"/>
        <v>games</v>
      </c>
      <c r="R1131" t="str">
        <f t="shared" si="105"/>
        <v>mobile games</v>
      </c>
      <c r="S1131" s="9">
        <f t="shared" si="106"/>
        <v>42496.056631944441</v>
      </c>
      <c r="T1131" s="9">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f t="shared" si="103"/>
        <v>3.6666666666666665</v>
      </c>
      <c r="Q1132" t="str">
        <f t="shared" si="104"/>
        <v>games</v>
      </c>
      <c r="R1132" t="str">
        <f t="shared" si="105"/>
        <v>mobile games</v>
      </c>
      <c r="S1132" s="9">
        <f t="shared" si="106"/>
        <v>41908.788194444445</v>
      </c>
      <c r="T1132" s="9">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9">
        <f t="shared" si="106"/>
        <v>42332.699861111112</v>
      </c>
      <c r="T1133" s="9">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f t="shared" si="103"/>
        <v>110.61538461538461</v>
      </c>
      <c r="Q1134" t="str">
        <f t="shared" si="104"/>
        <v>games</v>
      </c>
      <c r="R1134" t="str">
        <f t="shared" si="105"/>
        <v>mobile games</v>
      </c>
      <c r="S1134" s="9">
        <f t="shared" si="106"/>
        <v>42705.907071759262</v>
      </c>
      <c r="T1134" s="9">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f t="shared" si="103"/>
        <v>20</v>
      </c>
      <c r="Q1135" t="str">
        <f t="shared" si="104"/>
        <v>games</v>
      </c>
      <c r="R1135" t="str">
        <f t="shared" si="105"/>
        <v>mobile games</v>
      </c>
      <c r="S1135" s="9">
        <f t="shared" si="106"/>
        <v>41821.198854166665</v>
      </c>
      <c r="T1135" s="9">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f t="shared" si="103"/>
        <v>1</v>
      </c>
      <c r="Q1136" t="str">
        <f t="shared" si="104"/>
        <v>games</v>
      </c>
      <c r="R1136" t="str">
        <f t="shared" si="105"/>
        <v>mobile games</v>
      </c>
      <c r="S1136" s="9">
        <f t="shared" si="106"/>
        <v>41958.07671296296</v>
      </c>
      <c r="T1136" s="9">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t="str">
        <f t="shared" si="104"/>
        <v>games</v>
      </c>
      <c r="R1137" t="str">
        <f t="shared" si="105"/>
        <v>mobile games</v>
      </c>
      <c r="S1137" s="9">
        <f t="shared" si="106"/>
        <v>42558.781180555554</v>
      </c>
      <c r="T1137" s="9">
        <f t="shared" si="107"/>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f t="shared" si="103"/>
        <v>45</v>
      </c>
      <c r="Q1138" t="str">
        <f t="shared" si="104"/>
        <v>games</v>
      </c>
      <c r="R1138" t="str">
        <f t="shared" si="105"/>
        <v>mobile games</v>
      </c>
      <c r="S1138" s="9">
        <f t="shared" si="106"/>
        <v>42327.46329861111</v>
      </c>
      <c r="T1138" s="9">
        <f t="shared" si="107"/>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f t="shared" si="103"/>
        <v>253.2051282051282</v>
      </c>
      <c r="Q1139" t="str">
        <f t="shared" si="104"/>
        <v>games</v>
      </c>
      <c r="R1139" t="str">
        <f t="shared" si="105"/>
        <v>mobile games</v>
      </c>
      <c r="S1139" s="9">
        <f t="shared" si="106"/>
        <v>42453.611354166664</v>
      </c>
      <c r="T1139" s="9">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f t="shared" si="103"/>
        <v>31.25</v>
      </c>
      <c r="Q1140" t="str">
        <f t="shared" si="104"/>
        <v>games</v>
      </c>
      <c r="R1140" t="str">
        <f t="shared" si="105"/>
        <v>mobile games</v>
      </c>
      <c r="S1140" s="9">
        <f t="shared" si="106"/>
        <v>42736.698275462964</v>
      </c>
      <c r="T1140" s="9">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f t="shared" si="103"/>
        <v>5</v>
      </c>
      <c r="Q1141" t="str">
        <f t="shared" si="104"/>
        <v>games</v>
      </c>
      <c r="R1141" t="str">
        <f t="shared" si="105"/>
        <v>mobile games</v>
      </c>
      <c r="S1141" s="9">
        <f t="shared" si="106"/>
        <v>41975.139189814814</v>
      </c>
      <c r="T1141" s="9">
        <f t="shared" si="107"/>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9">
        <f t="shared" si="106"/>
        <v>42192.253715277773</v>
      </c>
      <c r="T1142" s="9">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9">
        <f t="shared" si="106"/>
        <v>42164.491319444445</v>
      </c>
      <c r="T1143" s="9">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9">
        <f t="shared" si="106"/>
        <v>42021.797766203701</v>
      </c>
      <c r="T1144" s="9">
        <f t="shared" si="107"/>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f t="shared" si="103"/>
        <v>23.25</v>
      </c>
      <c r="Q1145" t="str">
        <f t="shared" si="104"/>
        <v>games</v>
      </c>
      <c r="R1145" t="str">
        <f t="shared" si="105"/>
        <v>mobile games</v>
      </c>
      <c r="S1145" s="9">
        <f t="shared" si="106"/>
        <v>42324.985254629624</v>
      </c>
      <c r="T1145" s="9">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9">
        <f t="shared" si="106"/>
        <v>42092.973611111105</v>
      </c>
      <c r="T1146" s="9">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f t="shared" si="103"/>
        <v>100</v>
      </c>
      <c r="Q1147" t="str">
        <f t="shared" si="104"/>
        <v>food</v>
      </c>
      <c r="R1147" t="str">
        <f t="shared" si="105"/>
        <v>food trucks</v>
      </c>
      <c r="S1147" s="9">
        <f t="shared" si="106"/>
        <v>41854.539259259254</v>
      </c>
      <c r="T1147" s="9">
        <f t="shared" si="107"/>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f t="shared" si="103"/>
        <v>44.166666666666664</v>
      </c>
      <c r="Q1148" t="str">
        <f t="shared" si="104"/>
        <v>food</v>
      </c>
      <c r="R1148" t="str">
        <f t="shared" si="105"/>
        <v>food trucks</v>
      </c>
      <c r="S1148" s="9">
        <f t="shared" si="106"/>
        <v>41723.745057870365</v>
      </c>
      <c r="T1148" s="9">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9">
        <f t="shared" si="106"/>
        <v>41871.763692129629</v>
      </c>
      <c r="T1149" s="9">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f t="shared" si="103"/>
        <v>24.333333333333332</v>
      </c>
      <c r="Q1150" t="str">
        <f t="shared" si="104"/>
        <v>food</v>
      </c>
      <c r="R1150" t="str">
        <f t="shared" si="105"/>
        <v>food trucks</v>
      </c>
      <c r="S1150" s="9">
        <f t="shared" si="106"/>
        <v>42674.962743055548</v>
      </c>
      <c r="T1150" s="9">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f t="shared" si="103"/>
        <v>37.5</v>
      </c>
      <c r="Q1151" t="str">
        <f t="shared" si="104"/>
        <v>food</v>
      </c>
      <c r="R1151" t="str">
        <f t="shared" si="105"/>
        <v>food trucks</v>
      </c>
      <c r="S1151" s="9">
        <f t="shared" si="106"/>
        <v>42507.501921296294</v>
      </c>
      <c r="T1151" s="9">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f t="shared" si="103"/>
        <v>42</v>
      </c>
      <c r="Q1152" t="str">
        <f t="shared" si="104"/>
        <v>food</v>
      </c>
      <c r="R1152" t="str">
        <f t="shared" si="105"/>
        <v>food trucks</v>
      </c>
      <c r="S1152" s="9">
        <f t="shared" si="106"/>
        <v>42317.74623842592</v>
      </c>
      <c r="T1152" s="9">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9">
        <f t="shared" si="106"/>
        <v>42223.894247685188</v>
      </c>
      <c r="T1153" s="9">
        <f t="shared" si="107"/>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f t="shared" si="103"/>
        <v>60.733333333333334</v>
      </c>
      <c r="Q1154" t="str">
        <f t="shared" si="104"/>
        <v>food</v>
      </c>
      <c r="R1154" t="str">
        <f t="shared" si="105"/>
        <v>food trucks</v>
      </c>
      <c r="S1154" s="9">
        <f t="shared" si="106"/>
        <v>42109.501296296294</v>
      </c>
      <c r="T1154" s="9">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f t="shared" ref="P1155:P1218" si="109">E1155 / L1155</f>
        <v>50</v>
      </c>
      <c r="Q1155" t="str">
        <f t="shared" ref="Q1155:Q1218" si="110">LEFT(N1155,FIND("/",N1155,1)-1)</f>
        <v>food</v>
      </c>
      <c r="R1155" t="str">
        <f t="shared" ref="R1155:R1218" si="111">RIGHT(N1155,LEN(N1155)-FIND("/",N1155,1))</f>
        <v>food trucks</v>
      </c>
      <c r="S1155" s="9">
        <f t="shared" ref="S1155:S1218" si="112">(J1155/86400)+25569+(-5/24)</f>
        <v>42143.505844907406</v>
      </c>
      <c r="T1155" s="9">
        <f t="shared" ref="T1155:T1218" si="113">(I1155/86400)+25569+(-5/24)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f t="shared" si="109"/>
        <v>108.33333333333333</v>
      </c>
      <c r="Q1156" t="str">
        <f t="shared" si="110"/>
        <v>food</v>
      </c>
      <c r="R1156" t="str">
        <f t="shared" si="111"/>
        <v>food trucks</v>
      </c>
      <c r="S1156" s="9">
        <f t="shared" si="112"/>
        <v>42222.900532407402</v>
      </c>
      <c r="T1156" s="9">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f t="shared" si="109"/>
        <v>23.5</v>
      </c>
      <c r="Q1157" t="str">
        <f t="shared" si="110"/>
        <v>food</v>
      </c>
      <c r="R1157" t="str">
        <f t="shared" si="111"/>
        <v>food trucks</v>
      </c>
      <c r="S1157" s="9">
        <f t="shared" si="112"/>
        <v>41835.555648148147</v>
      </c>
      <c r="T1157" s="9">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9">
        <f t="shared" si="112"/>
        <v>42028.862986111104</v>
      </c>
      <c r="T1158" s="9">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f t="shared" si="109"/>
        <v>50.333333333333336</v>
      </c>
      <c r="Q1159" t="str">
        <f t="shared" si="110"/>
        <v>food</v>
      </c>
      <c r="R1159" t="str">
        <f t="shared" si="111"/>
        <v>food trucks</v>
      </c>
      <c r="S1159" s="9">
        <f t="shared" si="112"/>
        <v>41918.419907407406</v>
      </c>
      <c r="T1159" s="9">
        <f t="shared" si="113"/>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f t="shared" si="109"/>
        <v>11.666666666666666</v>
      </c>
      <c r="Q1160" t="str">
        <f t="shared" si="110"/>
        <v>food</v>
      </c>
      <c r="R1160" t="str">
        <f t="shared" si="111"/>
        <v>food trucks</v>
      </c>
      <c r="S1160" s="9">
        <f t="shared" si="112"/>
        <v>41951.883425925924</v>
      </c>
      <c r="T1160" s="9">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9">
        <f t="shared" si="112"/>
        <v>42154.518113425926</v>
      </c>
      <c r="T1161" s="9">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f t="shared" si="109"/>
        <v>60.789473684210527</v>
      </c>
      <c r="Q1162" t="str">
        <f t="shared" si="110"/>
        <v>food</v>
      </c>
      <c r="R1162" t="str">
        <f t="shared" si="111"/>
        <v>food trucks</v>
      </c>
      <c r="S1162" s="9">
        <f t="shared" si="112"/>
        <v>42060.946597222217</v>
      </c>
      <c r="T1162" s="9">
        <f t="shared" si="113"/>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9">
        <f t="shared" si="112"/>
        <v>42122.421168981477</v>
      </c>
      <c r="T1163" s="9">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f t="shared" si="109"/>
        <v>17.5</v>
      </c>
      <c r="Q1164" t="str">
        <f t="shared" si="110"/>
        <v>food</v>
      </c>
      <c r="R1164" t="str">
        <f t="shared" si="111"/>
        <v>food trucks</v>
      </c>
      <c r="S1164" s="9">
        <f t="shared" si="112"/>
        <v>41876.475277777776</v>
      </c>
      <c r="T1164" s="9">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9">
        <f t="shared" si="112"/>
        <v>41830.515277777777</v>
      </c>
      <c r="T1165" s="9">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9">
        <f t="shared" si="112"/>
        <v>42509.51599537037</v>
      </c>
      <c r="T1166" s="9">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f t="shared" si="109"/>
        <v>82.82</v>
      </c>
      <c r="Q1167" t="str">
        <f t="shared" si="110"/>
        <v>food</v>
      </c>
      <c r="R1167" t="str">
        <f t="shared" si="111"/>
        <v>food trucks</v>
      </c>
      <c r="S1167" s="9">
        <f t="shared" si="112"/>
        <v>41792.00613425926</v>
      </c>
      <c r="T1167" s="9">
        <f t="shared" si="113"/>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f t="shared" si="109"/>
        <v>358.875</v>
      </c>
      <c r="Q1168" t="str">
        <f t="shared" si="110"/>
        <v>food</v>
      </c>
      <c r="R1168" t="str">
        <f t="shared" si="111"/>
        <v>food trucks</v>
      </c>
      <c r="S1168" s="9">
        <f t="shared" si="112"/>
        <v>42150.277106481481</v>
      </c>
      <c r="T1168" s="9">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f t="shared" si="109"/>
        <v>61.1875</v>
      </c>
      <c r="Q1169" t="str">
        <f t="shared" si="110"/>
        <v>food</v>
      </c>
      <c r="R1169" t="str">
        <f t="shared" si="111"/>
        <v>food trucks</v>
      </c>
      <c r="S1169" s="9">
        <f t="shared" si="112"/>
        <v>41863.526562499996</v>
      </c>
      <c r="T1169" s="9">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f t="shared" si="109"/>
        <v>340</v>
      </c>
      <c r="Q1170" t="str">
        <f t="shared" si="110"/>
        <v>food</v>
      </c>
      <c r="R1170" t="str">
        <f t="shared" si="111"/>
        <v>food trucks</v>
      </c>
      <c r="S1170" s="9">
        <f t="shared" si="112"/>
        <v>42604.845659722218</v>
      </c>
      <c r="T1170" s="9">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f t="shared" si="109"/>
        <v>5.666666666666667</v>
      </c>
      <c r="Q1171" t="str">
        <f t="shared" si="110"/>
        <v>food</v>
      </c>
      <c r="R1171" t="str">
        <f t="shared" si="111"/>
        <v>food trucks</v>
      </c>
      <c r="S1171" s="9">
        <f t="shared" si="112"/>
        <v>42027.145405092589</v>
      </c>
      <c r="T1171" s="9">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f t="shared" si="109"/>
        <v>50</v>
      </c>
      <c r="Q1172" t="str">
        <f t="shared" si="110"/>
        <v>food</v>
      </c>
      <c r="R1172" t="str">
        <f t="shared" si="111"/>
        <v>food trucks</v>
      </c>
      <c r="S1172" s="9">
        <f t="shared" si="112"/>
        <v>42124.684849537036</v>
      </c>
      <c r="T1172" s="9">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f t="shared" si="109"/>
        <v>25</v>
      </c>
      <c r="Q1173" t="str">
        <f t="shared" si="110"/>
        <v>food</v>
      </c>
      <c r="R1173" t="str">
        <f t="shared" si="111"/>
        <v>food trucks</v>
      </c>
      <c r="S1173" s="9">
        <f t="shared" si="112"/>
        <v>41938.596377314811</v>
      </c>
      <c r="T1173" s="9">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9">
        <f t="shared" si="112"/>
        <v>41841.473981481475</v>
      </c>
      <c r="T1174" s="9">
        <f t="shared" si="113"/>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f t="shared" si="109"/>
        <v>30</v>
      </c>
      <c r="Q1175" t="str">
        <f t="shared" si="110"/>
        <v>food</v>
      </c>
      <c r="R1175" t="str">
        <f t="shared" si="111"/>
        <v>food trucks</v>
      </c>
      <c r="S1175" s="9">
        <f t="shared" si="112"/>
        <v>42183.97751157407</v>
      </c>
      <c r="T1175" s="9">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f t="shared" si="109"/>
        <v>46.631578947368418</v>
      </c>
      <c r="Q1176" t="str">
        <f t="shared" si="110"/>
        <v>food</v>
      </c>
      <c r="R1176" t="str">
        <f t="shared" si="111"/>
        <v>food trucks</v>
      </c>
      <c r="S1176" s="9">
        <f t="shared" si="112"/>
        <v>42468.633414351854</v>
      </c>
      <c r="T1176" s="9">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f t="shared" si="109"/>
        <v>65</v>
      </c>
      <c r="Q1177" t="str">
        <f t="shared" si="110"/>
        <v>food</v>
      </c>
      <c r="R1177" t="str">
        <f t="shared" si="111"/>
        <v>food trucks</v>
      </c>
      <c r="S1177" s="9">
        <f t="shared" si="112"/>
        <v>42170.520127314812</v>
      </c>
      <c r="T1177" s="9">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f t="shared" si="109"/>
        <v>10</v>
      </c>
      <c r="Q1178" t="str">
        <f t="shared" si="110"/>
        <v>food</v>
      </c>
      <c r="R1178" t="str">
        <f t="shared" si="111"/>
        <v>food trucks</v>
      </c>
      <c r="S1178" s="9">
        <f t="shared" si="112"/>
        <v>42745.811319444438</v>
      </c>
      <c r="T1178" s="9">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9">
        <f t="shared" si="112"/>
        <v>41897.452499999999</v>
      </c>
      <c r="T1179" s="9">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f t="shared" si="109"/>
        <v>5</v>
      </c>
      <c r="Q1180" t="str">
        <f t="shared" si="110"/>
        <v>food</v>
      </c>
      <c r="R1180" t="str">
        <f t="shared" si="111"/>
        <v>food trucks</v>
      </c>
      <c r="S1180" s="9">
        <f t="shared" si="112"/>
        <v>41837.69736111111</v>
      </c>
      <c r="T1180" s="9">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f t="shared" si="109"/>
        <v>640</v>
      </c>
      <c r="Q1181" t="str">
        <f t="shared" si="110"/>
        <v>food</v>
      </c>
      <c r="R1181" t="str">
        <f t="shared" si="111"/>
        <v>food trucks</v>
      </c>
      <c r="S1181" s="9">
        <f t="shared" si="112"/>
        <v>42275.511886574073</v>
      </c>
      <c r="T1181" s="9">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f t="shared" si="109"/>
        <v>69.117647058823536</v>
      </c>
      <c r="Q1182" t="str">
        <f t="shared" si="110"/>
        <v>food</v>
      </c>
      <c r="R1182" t="str">
        <f t="shared" si="111"/>
        <v>food trucks</v>
      </c>
      <c r="S1182" s="9">
        <f t="shared" si="112"/>
        <v>41781.598541666666</v>
      </c>
      <c r="T1182" s="9">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f t="shared" si="109"/>
        <v>1.3333333333333333</v>
      </c>
      <c r="Q1183" t="str">
        <f t="shared" si="110"/>
        <v>food</v>
      </c>
      <c r="R1183" t="str">
        <f t="shared" si="111"/>
        <v>food trucks</v>
      </c>
      <c r="S1183" s="9">
        <f t="shared" si="112"/>
        <v>42034.131030092591</v>
      </c>
      <c r="T1183" s="9">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f t="shared" si="109"/>
        <v>10.5</v>
      </c>
      <c r="Q1184" t="str">
        <f t="shared" si="110"/>
        <v>food</v>
      </c>
      <c r="R1184" t="str">
        <f t="shared" si="111"/>
        <v>food trucks</v>
      </c>
      <c r="S1184" s="9">
        <f t="shared" si="112"/>
        <v>42728.619074074071</v>
      </c>
      <c r="T1184" s="9">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33.333333333333336</v>
      </c>
      <c r="Q1185" t="str">
        <f t="shared" si="110"/>
        <v>food</v>
      </c>
      <c r="R1185" t="str">
        <f t="shared" si="111"/>
        <v>food trucks</v>
      </c>
      <c r="S1185" s="9">
        <f t="shared" si="112"/>
        <v>42656.653043981474</v>
      </c>
      <c r="T1185" s="9">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f t="shared" si="109"/>
        <v>61.562666666666665</v>
      </c>
      <c r="Q1186" t="str">
        <f t="shared" si="110"/>
        <v>photography</v>
      </c>
      <c r="R1186" t="str">
        <f t="shared" si="111"/>
        <v>photobooks</v>
      </c>
      <c r="S1186" s="9">
        <f t="shared" si="112"/>
        <v>42741.391331018516</v>
      </c>
      <c r="T1186" s="9">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9">
        <f t="shared" si="112"/>
        <v>42130.656817129631</v>
      </c>
      <c r="T1187" s="9">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9">
        <f t="shared" si="112"/>
        <v>42123.655034722215</v>
      </c>
      <c r="T1188" s="9">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f t="shared" si="109"/>
        <v>130.15714285714284</v>
      </c>
      <c r="Q1189" t="str">
        <f t="shared" si="110"/>
        <v>photography</v>
      </c>
      <c r="R1189" t="str">
        <f t="shared" si="111"/>
        <v>photobooks</v>
      </c>
      <c r="S1189" s="9">
        <f t="shared" si="112"/>
        <v>42109.686608796292</v>
      </c>
      <c r="T1189" s="9">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f t="shared" si="109"/>
        <v>37.776470588235291</v>
      </c>
      <c r="Q1190" t="str">
        <f t="shared" si="110"/>
        <v>photography</v>
      </c>
      <c r="R1190" t="str">
        <f t="shared" si="111"/>
        <v>photobooks</v>
      </c>
      <c r="S1190" s="9">
        <f t="shared" si="112"/>
        <v>42711.492361111108</v>
      </c>
      <c r="T1190" s="9">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9">
        <f t="shared" si="112"/>
        <v>42529.770775462959</v>
      </c>
      <c r="T1191" s="9">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9">
        <f t="shared" si="112"/>
        <v>41852.457465277774</v>
      </c>
      <c r="T1192" s="9">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9">
        <f t="shared" si="112"/>
        <v>42419.395370370366</v>
      </c>
      <c r="T1193" s="9">
        <f t="shared" si="113"/>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19.333333333333332</v>
      </c>
      <c r="Q1194" t="str">
        <f t="shared" si="110"/>
        <v>photography</v>
      </c>
      <c r="R1194" t="str">
        <f t="shared" si="111"/>
        <v>photobooks</v>
      </c>
      <c r="S1194" s="9">
        <f t="shared" si="112"/>
        <v>42747.298356481479</v>
      </c>
      <c r="T1194" s="9">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9">
        <f t="shared" si="112"/>
        <v>42409.567743055552</v>
      </c>
      <c r="T1195" s="9">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f t="shared" si="109"/>
        <v>56.414565826330531</v>
      </c>
      <c r="Q1196" t="str">
        <f t="shared" si="110"/>
        <v>photography</v>
      </c>
      <c r="R1196" t="str">
        <f t="shared" si="111"/>
        <v>photobooks</v>
      </c>
      <c r="S1196" s="9">
        <f t="shared" si="112"/>
        <v>42072.27984953703</v>
      </c>
      <c r="T1196" s="9">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9">
        <f t="shared" si="112"/>
        <v>42298.139502314814</v>
      </c>
      <c r="T1197" s="9">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f t="shared" si="109"/>
        <v>76.439453125</v>
      </c>
      <c r="Q1198" t="str">
        <f t="shared" si="110"/>
        <v>photography</v>
      </c>
      <c r="R1198" t="str">
        <f t="shared" si="111"/>
        <v>photobooks</v>
      </c>
      <c r="S1198" s="9">
        <f t="shared" si="112"/>
        <v>42326.610405092586</v>
      </c>
      <c r="T1198" s="9">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f t="shared" si="109"/>
        <v>121</v>
      </c>
      <c r="Q1199" t="str">
        <f t="shared" si="110"/>
        <v>photography</v>
      </c>
      <c r="R1199" t="str">
        <f t="shared" si="111"/>
        <v>photobooks</v>
      </c>
      <c r="S1199" s="9">
        <f t="shared" si="112"/>
        <v>42503.456412037034</v>
      </c>
      <c r="T1199" s="9">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f t="shared" si="109"/>
        <v>54.616766467065865</v>
      </c>
      <c r="Q1200" t="str">
        <f t="shared" si="110"/>
        <v>photography</v>
      </c>
      <c r="R1200" t="str">
        <f t="shared" si="111"/>
        <v>photobooks</v>
      </c>
      <c r="S1200" s="9">
        <f t="shared" si="112"/>
        <v>42333.410717592589</v>
      </c>
      <c r="T1200" s="9">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9">
        <f t="shared" si="112"/>
        <v>42161.562499999993</v>
      </c>
      <c r="T1201" s="9">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9">
        <f t="shared" si="112"/>
        <v>42089.269166666665</v>
      </c>
      <c r="T1202" s="9">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9">
        <f t="shared" si="112"/>
        <v>42536.398680555554</v>
      </c>
      <c r="T1203" s="9">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9">
        <f t="shared" si="112"/>
        <v>42152.08048611111</v>
      </c>
      <c r="T1204" s="9">
        <f t="shared" si="113"/>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9">
        <f t="shared" si="112"/>
        <v>42125.4065625</v>
      </c>
      <c r="T1205" s="9">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f t="shared" si="109"/>
        <v>234.78947368421052</v>
      </c>
      <c r="Q1206" t="str">
        <f t="shared" si="110"/>
        <v>photography</v>
      </c>
      <c r="R1206" t="str">
        <f t="shared" si="111"/>
        <v>photobooks</v>
      </c>
      <c r="S1206" s="9">
        <f t="shared" si="112"/>
        <v>42297.539733796293</v>
      </c>
      <c r="T1206" s="9">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9">
        <f t="shared" si="112"/>
        <v>42138.298043981478</v>
      </c>
      <c r="T1207" s="9">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9">
        <f t="shared" si="112"/>
        <v>42772.567743055552</v>
      </c>
      <c r="T1208" s="9">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9">
        <f t="shared" si="112"/>
        <v>42430.221909722219</v>
      </c>
      <c r="T1209" s="9">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f t="shared" si="109"/>
        <v>207.06666666666666</v>
      </c>
      <c r="Q1210" t="str">
        <f t="shared" si="110"/>
        <v>photography</v>
      </c>
      <c r="R1210" t="str">
        <f t="shared" si="111"/>
        <v>photobooks</v>
      </c>
      <c r="S1210" s="9">
        <f t="shared" si="112"/>
        <v>42423.500740740739</v>
      </c>
      <c r="T1210" s="9">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9">
        <f t="shared" si="112"/>
        <v>42761.637789351851</v>
      </c>
      <c r="T1211" s="9">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f t="shared" si="109"/>
        <v>493.81553398058253</v>
      </c>
      <c r="Q1212" t="str">
        <f t="shared" si="110"/>
        <v>photography</v>
      </c>
      <c r="R1212" t="str">
        <f t="shared" si="111"/>
        <v>photobooks</v>
      </c>
      <c r="S1212" s="9">
        <f t="shared" si="112"/>
        <v>42132.733472222222</v>
      </c>
      <c r="T1212" s="9">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f t="shared" si="109"/>
        <v>168.5</v>
      </c>
      <c r="Q1213" t="str">
        <f t="shared" si="110"/>
        <v>photography</v>
      </c>
      <c r="R1213" t="str">
        <f t="shared" si="111"/>
        <v>photobooks</v>
      </c>
      <c r="S1213" s="9">
        <f t="shared" si="112"/>
        <v>42515.658113425925</v>
      </c>
      <c r="T1213" s="9">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9">
        <f t="shared" si="112"/>
        <v>42318.741840277777</v>
      </c>
      <c r="T1214" s="9">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9">
        <f t="shared" si="112"/>
        <v>42731.547453703701</v>
      </c>
      <c r="T1215" s="9">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9">
        <f t="shared" si="112"/>
        <v>42104.632002314807</v>
      </c>
      <c r="T1216" s="9">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f t="shared" si="109"/>
        <v>71.592003642987251</v>
      </c>
      <c r="Q1217" t="str">
        <f t="shared" si="110"/>
        <v>photography</v>
      </c>
      <c r="R1217" t="str">
        <f t="shared" si="111"/>
        <v>photobooks</v>
      </c>
      <c r="S1217" s="9">
        <f t="shared" si="112"/>
        <v>41759.714768518512</v>
      </c>
      <c r="T1217" s="9">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f t="shared" si="109"/>
        <v>91.882882882882882</v>
      </c>
      <c r="Q1218" t="str">
        <f t="shared" si="110"/>
        <v>photography</v>
      </c>
      <c r="R1218" t="str">
        <f t="shared" si="111"/>
        <v>photobooks</v>
      </c>
      <c r="S1218" s="9">
        <f t="shared" si="112"/>
        <v>42247.408067129632</v>
      </c>
      <c r="T1218" s="9">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f t="shared" ref="P1219:P1282" si="115">E1219 / L1219</f>
        <v>148.57377049180329</v>
      </c>
      <c r="Q1219" t="str">
        <f t="shared" ref="Q1219:Q1282" si="116">LEFT(N1219,FIND("/",N1219,1)-1)</f>
        <v>photography</v>
      </c>
      <c r="R1219" t="str">
        <f t="shared" ref="R1219:R1282" si="117">RIGHT(N1219,LEN(N1219)-FIND("/",N1219,1))</f>
        <v>photobooks</v>
      </c>
      <c r="S1219" s="9">
        <f t="shared" ref="S1219:S1282" si="118">(J1219/86400)+25569+(-5/24)</f>
        <v>42535.6011574074</v>
      </c>
      <c r="T1219" s="9">
        <f t="shared" ref="T1219:T1282" si="11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9">
        <f t="shared" si="118"/>
        <v>42278.453703703701</v>
      </c>
      <c r="T1220" s="9">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f t="shared" si="115"/>
        <v>102.86166007905139</v>
      </c>
      <c r="Q1221" t="str">
        <f t="shared" si="116"/>
        <v>photography</v>
      </c>
      <c r="R1221" t="str">
        <f t="shared" si="117"/>
        <v>photobooks</v>
      </c>
      <c r="S1221" s="9">
        <f t="shared" si="118"/>
        <v>42633.253622685188</v>
      </c>
      <c r="T1221" s="9">
        <f t="shared" si="11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f t="shared" si="115"/>
        <v>111.17857142857143</v>
      </c>
      <c r="Q1222" t="str">
        <f t="shared" si="116"/>
        <v>photography</v>
      </c>
      <c r="R1222" t="str">
        <f t="shared" si="117"/>
        <v>photobooks</v>
      </c>
      <c r="S1222" s="9">
        <f t="shared" si="118"/>
        <v>42211.420277777775</v>
      </c>
      <c r="T1222" s="9">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9">
        <f t="shared" si="118"/>
        <v>42680.267222222225</v>
      </c>
      <c r="T1223" s="9">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9">
        <f t="shared" si="118"/>
        <v>42430.512118055551</v>
      </c>
      <c r="T1224" s="9">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9">
        <f t="shared" si="118"/>
        <v>42653.968854166662</v>
      </c>
      <c r="T1225" s="9">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f t="shared" si="115"/>
        <v>58.888888888888886</v>
      </c>
      <c r="Q1226" t="str">
        <f t="shared" si="116"/>
        <v>music</v>
      </c>
      <c r="R1226" t="str">
        <f t="shared" si="117"/>
        <v>world music</v>
      </c>
      <c r="S1226" s="9">
        <f t="shared" si="118"/>
        <v>41736.341458333329</v>
      </c>
      <c r="T1226" s="9">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f t="shared" si="115"/>
        <v>44</v>
      </c>
      <c r="Q1227" t="str">
        <f t="shared" si="116"/>
        <v>music</v>
      </c>
      <c r="R1227" t="str">
        <f t="shared" si="117"/>
        <v>world music</v>
      </c>
      <c r="S1227" s="9">
        <f t="shared" si="118"/>
        <v>41509.697662037033</v>
      </c>
      <c r="T1227" s="9">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f t="shared" si="115"/>
        <v>48.424999999999997</v>
      </c>
      <c r="Q1228" t="str">
        <f t="shared" si="116"/>
        <v>music</v>
      </c>
      <c r="R1228" t="str">
        <f t="shared" si="117"/>
        <v>world music</v>
      </c>
      <c r="S1228" s="9">
        <f t="shared" si="118"/>
        <v>41715.666446759256</v>
      </c>
      <c r="T1228" s="9">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9">
        <f t="shared" si="118"/>
        <v>41827.710833333331</v>
      </c>
      <c r="T1229" s="9">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f t="shared" si="115"/>
        <v>61.041666666666664</v>
      </c>
      <c r="Q1230" t="str">
        <f t="shared" si="116"/>
        <v>music</v>
      </c>
      <c r="R1230" t="str">
        <f t="shared" si="117"/>
        <v>world music</v>
      </c>
      <c r="S1230" s="9">
        <f t="shared" si="118"/>
        <v>40754.520925925921</v>
      </c>
      <c r="T1230" s="9">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f t="shared" si="115"/>
        <v>25</v>
      </c>
      <c r="Q1231" t="str">
        <f t="shared" si="116"/>
        <v>music</v>
      </c>
      <c r="R1231" t="str">
        <f t="shared" si="117"/>
        <v>world music</v>
      </c>
      <c r="S1231" s="9">
        <f t="shared" si="118"/>
        <v>40985.251469907402</v>
      </c>
      <c r="T1231" s="9">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9">
        <f t="shared" si="118"/>
        <v>40568.764236111107</v>
      </c>
      <c r="T1232" s="9">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9">
        <f t="shared" si="118"/>
        <v>42193.733425925922</v>
      </c>
      <c r="T1233" s="9">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f t="shared" si="115"/>
        <v>40</v>
      </c>
      <c r="Q1234" t="str">
        <f t="shared" si="116"/>
        <v>music</v>
      </c>
      <c r="R1234" t="str">
        <f t="shared" si="117"/>
        <v>world music</v>
      </c>
      <c r="S1234" s="9">
        <f t="shared" si="118"/>
        <v>41506.639699074069</v>
      </c>
      <c r="T1234" s="9">
        <f t="shared" si="11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f t="shared" si="115"/>
        <v>19.333333333333332</v>
      </c>
      <c r="Q1235" t="str">
        <f t="shared" si="116"/>
        <v>music</v>
      </c>
      <c r="R1235" t="str">
        <f t="shared" si="117"/>
        <v>world music</v>
      </c>
      <c r="S1235" s="9">
        <f t="shared" si="118"/>
        <v>40939.740439814814</v>
      </c>
      <c r="T1235" s="9">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9">
        <f t="shared" si="118"/>
        <v>42007.580347222225</v>
      </c>
      <c r="T1236" s="9">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f t="shared" si="115"/>
        <v>35</v>
      </c>
      <c r="Q1237" t="str">
        <f t="shared" si="116"/>
        <v>music</v>
      </c>
      <c r="R1237" t="str">
        <f t="shared" si="117"/>
        <v>world music</v>
      </c>
      <c r="S1237" s="9">
        <f t="shared" si="118"/>
        <v>41582.927071759259</v>
      </c>
      <c r="T1237" s="9">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9">
        <f t="shared" si="118"/>
        <v>41110.47180555555</v>
      </c>
      <c r="T1238" s="9">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9">
        <f t="shared" si="118"/>
        <v>41125.074826388889</v>
      </c>
      <c r="T1239" s="9">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f t="shared" si="115"/>
        <v>59.333333333333336</v>
      </c>
      <c r="Q1240" t="str">
        <f t="shared" si="116"/>
        <v>music</v>
      </c>
      <c r="R1240" t="str">
        <f t="shared" si="117"/>
        <v>world music</v>
      </c>
      <c r="S1240" s="9">
        <f t="shared" si="118"/>
        <v>40731.402037037034</v>
      </c>
      <c r="T1240" s="9">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9">
        <f t="shared" si="118"/>
        <v>40883.754247685181</v>
      </c>
      <c r="T1241" s="9">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f t="shared" si="115"/>
        <v>30.125</v>
      </c>
      <c r="Q1242" t="str">
        <f t="shared" si="116"/>
        <v>music</v>
      </c>
      <c r="R1242" t="str">
        <f t="shared" si="117"/>
        <v>world music</v>
      </c>
      <c r="S1242" s="9">
        <f t="shared" si="118"/>
        <v>41408.831678240742</v>
      </c>
      <c r="T1242" s="9">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f t="shared" si="115"/>
        <v>74.617647058823536</v>
      </c>
      <c r="Q1243" t="str">
        <f t="shared" si="116"/>
        <v>music</v>
      </c>
      <c r="R1243" t="str">
        <f t="shared" si="117"/>
        <v>world music</v>
      </c>
      <c r="S1243" s="9">
        <f t="shared" si="118"/>
        <v>41923.629398148143</v>
      </c>
      <c r="T1243" s="9">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f t="shared" si="115"/>
        <v>5</v>
      </c>
      <c r="Q1244" t="str">
        <f t="shared" si="116"/>
        <v>music</v>
      </c>
      <c r="R1244" t="str">
        <f t="shared" si="117"/>
        <v>world music</v>
      </c>
      <c r="S1244" s="9">
        <f t="shared" si="118"/>
        <v>40781.957199074073</v>
      </c>
      <c r="T1244" s="9">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f t="shared" si="115"/>
        <v>44.5</v>
      </c>
      <c r="Q1245" t="str">
        <f t="shared" si="116"/>
        <v>music</v>
      </c>
      <c r="R1245" t="str">
        <f t="shared" si="117"/>
        <v>world music</v>
      </c>
      <c r="S1245" s="9">
        <f t="shared" si="118"/>
        <v>40671.670960648145</v>
      </c>
      <c r="T1245" s="9">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9">
        <f t="shared" si="118"/>
        <v>41355.617164351854</v>
      </c>
      <c r="T1246" s="9">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9">
        <f t="shared" si="118"/>
        <v>41774.391597222224</v>
      </c>
      <c r="T1247" s="9">
        <f t="shared" si="11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9">
        <f t="shared" si="118"/>
        <v>40837.835057870368</v>
      </c>
      <c r="T1248" s="9">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9">
        <f t="shared" si="118"/>
        <v>41370.083969907406</v>
      </c>
      <c r="T1249" s="9">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f t="shared" si="115"/>
        <v>64.254237288135599</v>
      </c>
      <c r="Q1250" t="str">
        <f t="shared" si="116"/>
        <v>music</v>
      </c>
      <c r="R1250" t="str">
        <f t="shared" si="117"/>
        <v>rock</v>
      </c>
      <c r="S1250" s="9">
        <f t="shared" si="118"/>
        <v>41767.448530092588</v>
      </c>
      <c r="T1250" s="9">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9">
        <f t="shared" si="118"/>
        <v>41067.532534722217</v>
      </c>
      <c r="T1251" s="9">
        <f t="shared" si="11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f t="shared" si="115"/>
        <v>118.2007874015748</v>
      </c>
      <c r="Q1252" t="str">
        <f t="shared" si="116"/>
        <v>music</v>
      </c>
      <c r="R1252" t="str">
        <f t="shared" si="117"/>
        <v>rock</v>
      </c>
      <c r="S1252" s="9">
        <f t="shared" si="118"/>
        <v>41843.434386574074</v>
      </c>
      <c r="T1252" s="9">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9">
        <f t="shared" si="118"/>
        <v>40751.606099537035</v>
      </c>
      <c r="T1253" s="9">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f t="shared" si="115"/>
        <v>34.170212765957444</v>
      </c>
      <c r="Q1254" t="str">
        <f t="shared" si="116"/>
        <v>music</v>
      </c>
      <c r="R1254" t="str">
        <f t="shared" si="117"/>
        <v>rock</v>
      </c>
      <c r="S1254" s="9">
        <f t="shared" si="118"/>
        <v>41543.779733796291</v>
      </c>
      <c r="T1254" s="9">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f t="shared" si="115"/>
        <v>42.73322081575246</v>
      </c>
      <c r="Q1255" t="str">
        <f t="shared" si="116"/>
        <v>music</v>
      </c>
      <c r="R1255" t="str">
        <f t="shared" si="117"/>
        <v>rock</v>
      </c>
      <c r="S1255" s="9">
        <f t="shared" si="118"/>
        <v>41855.575312499997</v>
      </c>
      <c r="T1255" s="9">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9">
        <f t="shared" si="118"/>
        <v>40487.413032407407</v>
      </c>
      <c r="T1256" s="9">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9">
        <f t="shared" si="118"/>
        <v>41579.637175925927</v>
      </c>
      <c r="T1257" s="9">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9">
        <f t="shared" si="118"/>
        <v>40921.711006944439</v>
      </c>
      <c r="T1258" s="9">
        <f t="shared" si="11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f t="shared" si="115"/>
        <v>92.102272727272734</v>
      </c>
      <c r="Q1259" t="str">
        <f t="shared" si="116"/>
        <v>music</v>
      </c>
      <c r="R1259" t="str">
        <f t="shared" si="117"/>
        <v>rock</v>
      </c>
      <c r="S1259" s="9">
        <f t="shared" si="118"/>
        <v>40586.877199074072</v>
      </c>
      <c r="T1259" s="9">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f t="shared" si="115"/>
        <v>38.175462686567165</v>
      </c>
      <c r="Q1260" t="str">
        <f t="shared" si="116"/>
        <v>music</v>
      </c>
      <c r="R1260" t="str">
        <f t="shared" si="117"/>
        <v>rock</v>
      </c>
      <c r="S1260" s="9">
        <f t="shared" si="118"/>
        <v>41487.402916666666</v>
      </c>
      <c r="T1260" s="9">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9">
        <f t="shared" si="118"/>
        <v>41766.762314814812</v>
      </c>
      <c r="T1261" s="9">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9">
        <f t="shared" si="118"/>
        <v>41666.63449074074</v>
      </c>
      <c r="T1262" s="9">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9">
        <f t="shared" si="118"/>
        <v>41638.134571759256</v>
      </c>
      <c r="T1263" s="9">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9">
        <f t="shared" si="118"/>
        <v>41656.554305555554</v>
      </c>
      <c r="T1264" s="9">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9">
        <f t="shared" si="118"/>
        <v>41691.875810185185</v>
      </c>
      <c r="T1265" s="9">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f t="shared" si="115"/>
        <v>31.823529411764707</v>
      </c>
      <c r="Q1266" t="str">
        <f t="shared" si="116"/>
        <v>music</v>
      </c>
      <c r="R1266" t="str">
        <f t="shared" si="117"/>
        <v>rock</v>
      </c>
      <c r="S1266" s="9">
        <f t="shared" si="118"/>
        <v>41547.454664351848</v>
      </c>
      <c r="T1266" s="9">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9">
        <f t="shared" si="118"/>
        <v>40465.446932870364</v>
      </c>
      <c r="T1267" s="9">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9">
        <f t="shared" si="118"/>
        <v>41620.668344907404</v>
      </c>
      <c r="T1268" s="9">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9">
        <f t="shared" si="118"/>
        <v>41449.376828703702</v>
      </c>
      <c r="T1269" s="9">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9">
        <f t="shared" si="118"/>
        <v>41507.637118055551</v>
      </c>
      <c r="T1270" s="9">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9">
        <f t="shared" si="118"/>
        <v>42445.614722222221</v>
      </c>
      <c r="T1271" s="9">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9">
        <f t="shared" si="118"/>
        <v>40933.648634259254</v>
      </c>
      <c r="T1272" s="9">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9">
        <f t="shared" si="118"/>
        <v>41561.475219907406</v>
      </c>
      <c r="T1273" s="9">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9">
        <f t="shared" si="118"/>
        <v>40274.536793981482</v>
      </c>
      <c r="T1274" s="9">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9">
        <f t="shared" si="118"/>
        <v>41852.521886574068</v>
      </c>
      <c r="T1275" s="9">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f t="shared" si="115"/>
        <v>82.963254817987149</v>
      </c>
      <c r="Q1276" t="str">
        <f t="shared" si="116"/>
        <v>music</v>
      </c>
      <c r="R1276" t="str">
        <f t="shared" si="117"/>
        <v>rock</v>
      </c>
      <c r="S1276" s="9">
        <f t="shared" si="118"/>
        <v>41116.481770833328</v>
      </c>
      <c r="T1276" s="9">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f t="shared" si="115"/>
        <v>62.522107969151669</v>
      </c>
      <c r="Q1277" t="str">
        <f t="shared" si="116"/>
        <v>music</v>
      </c>
      <c r="R1277" t="str">
        <f t="shared" si="117"/>
        <v>rock</v>
      </c>
      <c r="S1277" s="9">
        <f t="shared" si="118"/>
        <v>41458.659571759257</v>
      </c>
      <c r="T1277" s="9">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9">
        <f t="shared" si="118"/>
        <v>40007.49591435185</v>
      </c>
      <c r="T1278" s="9">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9">
        <f t="shared" si="118"/>
        <v>41121.35355324074</v>
      </c>
      <c r="T1279" s="9">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f t="shared" si="115"/>
        <v>53.005263157894738</v>
      </c>
      <c r="Q1280" t="str">
        <f t="shared" si="116"/>
        <v>music</v>
      </c>
      <c r="R1280" t="str">
        <f t="shared" si="117"/>
        <v>rock</v>
      </c>
      <c r="S1280" s="9">
        <f t="shared" si="118"/>
        <v>41786.346828703703</v>
      </c>
      <c r="T1280" s="9">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9">
        <f t="shared" si="118"/>
        <v>41681.890856481477</v>
      </c>
      <c r="T1281" s="9">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f t="shared" si="115"/>
        <v>127.97523076923076</v>
      </c>
      <c r="Q1282" t="str">
        <f t="shared" si="116"/>
        <v>music</v>
      </c>
      <c r="R1282" t="str">
        <f t="shared" si="117"/>
        <v>rock</v>
      </c>
      <c r="S1282" s="9">
        <f t="shared" si="118"/>
        <v>40513.54923611111</v>
      </c>
      <c r="T1282" s="9">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f t="shared" ref="P1283:P1346" si="121">E1283 / L1283</f>
        <v>104.72972972972973</v>
      </c>
      <c r="Q1283" t="str">
        <f t="shared" ref="Q1283:Q1346" si="122">LEFT(N1283,FIND("/",N1283,1)-1)</f>
        <v>music</v>
      </c>
      <c r="R1283" t="str">
        <f t="shared" ref="R1283:R1346" si="123">RIGHT(N1283,LEN(N1283)-FIND("/",N1283,1))</f>
        <v>rock</v>
      </c>
      <c r="S1283" s="9">
        <f t="shared" ref="S1283:S1346" si="124">(J1283/86400)+25569+(-5/24)</f>
        <v>41463.535138888888</v>
      </c>
      <c r="T1283" s="9">
        <f t="shared" ref="T1283:T1346" si="125">(I1283/86400)+25569+(-5/24)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9">
        <f t="shared" si="124"/>
        <v>41586.266840277771</v>
      </c>
      <c r="T1284" s="9">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9">
        <f t="shared" si="124"/>
        <v>41320.50913194444</v>
      </c>
      <c r="T1285" s="9">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9">
        <f t="shared" si="124"/>
        <v>42712.026412037034</v>
      </c>
      <c r="T1286" s="9">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f t="shared" si="121"/>
        <v>32.269841269841272</v>
      </c>
      <c r="Q1287" t="str">
        <f t="shared" si="122"/>
        <v>theater</v>
      </c>
      <c r="R1287" t="str">
        <f t="shared" si="123"/>
        <v>plays</v>
      </c>
      <c r="S1287" s="9">
        <f t="shared" si="124"/>
        <v>42160.374710648146</v>
      </c>
      <c r="T1287" s="9">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9">
        <f t="shared" si="124"/>
        <v>42039.176238425927</v>
      </c>
      <c r="T1288" s="9">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9">
        <f t="shared" si="124"/>
        <v>42107.412685185183</v>
      </c>
      <c r="T1289" s="9">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9">
        <f t="shared" si="124"/>
        <v>42560.946331018517</v>
      </c>
      <c r="T1290" s="9">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9">
        <f t="shared" si="124"/>
        <v>42708.926446759258</v>
      </c>
      <c r="T1291" s="9">
        <f t="shared" si="125"/>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f t="shared" si="121"/>
        <v>44.186046511627907</v>
      </c>
      <c r="Q1292" t="str">
        <f t="shared" si="122"/>
        <v>theater</v>
      </c>
      <c r="R1292" t="str">
        <f t="shared" si="123"/>
        <v>plays</v>
      </c>
      <c r="S1292" s="9">
        <f t="shared" si="124"/>
        <v>42086.406608796293</v>
      </c>
      <c r="T1292" s="9">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f t="shared" si="121"/>
        <v>104.07142857142857</v>
      </c>
      <c r="Q1293" t="str">
        <f t="shared" si="122"/>
        <v>theater</v>
      </c>
      <c r="R1293" t="str">
        <f t="shared" si="123"/>
        <v>plays</v>
      </c>
      <c r="S1293" s="9">
        <f t="shared" si="124"/>
        <v>42064.444340277776</v>
      </c>
      <c r="T1293" s="9">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9">
        <f t="shared" si="124"/>
        <v>42256.555879629632</v>
      </c>
      <c r="T1294" s="9">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9">
        <f t="shared" si="124"/>
        <v>42292.492719907408</v>
      </c>
      <c r="T1295" s="9">
        <f t="shared" si="125"/>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9">
        <f t="shared" si="124"/>
        <v>42278.245335648149</v>
      </c>
      <c r="T1296" s="9">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9">
        <f t="shared" si="124"/>
        <v>42184.364548611113</v>
      </c>
      <c r="T1297" s="9">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9">
        <f t="shared" si="124"/>
        <v>42422.842280092591</v>
      </c>
      <c r="T1298" s="9">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9">
        <f t="shared" si="124"/>
        <v>42461.538865740738</v>
      </c>
      <c r="T1299" s="9">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9">
        <f t="shared" si="124"/>
        <v>42458.472592592589</v>
      </c>
      <c r="T1300" s="9">
        <f t="shared" si="125"/>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9">
        <f t="shared" si="124"/>
        <v>42169.606006944443</v>
      </c>
      <c r="T1301" s="9">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9">
        <f t="shared" si="124"/>
        <v>42483.466874999998</v>
      </c>
      <c r="T1302" s="9">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9">
        <f t="shared" si="124"/>
        <v>42195.541412037033</v>
      </c>
      <c r="T1303" s="9">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t="str">
        <f t="shared" si="122"/>
        <v>theater</v>
      </c>
      <c r="R1304" t="str">
        <f t="shared" si="123"/>
        <v>plays</v>
      </c>
      <c r="S1304" s="9">
        <f t="shared" si="124"/>
        <v>42674.849664351852</v>
      </c>
      <c r="T1304" s="9">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9">
        <f t="shared" si="124"/>
        <v>42566.232870370368</v>
      </c>
      <c r="T1305" s="9">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f t="shared" si="121"/>
        <v>152.41346153846155</v>
      </c>
      <c r="Q1306" t="str">
        <f t="shared" si="122"/>
        <v>technology</v>
      </c>
      <c r="R1306" t="str">
        <f t="shared" si="123"/>
        <v>wearables</v>
      </c>
      <c r="S1306" s="9">
        <f t="shared" si="124"/>
        <v>42746.986168981479</v>
      </c>
      <c r="T1306" s="9">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f t="shared" si="121"/>
        <v>90.616279069767444</v>
      </c>
      <c r="Q1307" t="str">
        <f t="shared" si="122"/>
        <v>technology</v>
      </c>
      <c r="R1307" t="str">
        <f t="shared" si="123"/>
        <v>wearables</v>
      </c>
      <c r="S1307" s="9">
        <f t="shared" si="124"/>
        <v>42543.457268518519</v>
      </c>
      <c r="T1307" s="9">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f t="shared" si="121"/>
        <v>201.60393258426967</v>
      </c>
      <c r="Q1308" t="str">
        <f t="shared" si="122"/>
        <v>technology</v>
      </c>
      <c r="R1308" t="str">
        <f t="shared" si="123"/>
        <v>wearables</v>
      </c>
      <c r="S1308" s="9">
        <f t="shared" si="124"/>
        <v>41947.249236111107</v>
      </c>
      <c r="T1308" s="9">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f t="shared" si="121"/>
        <v>127.93333333333334</v>
      </c>
      <c r="Q1309" t="str">
        <f t="shared" si="122"/>
        <v>technology</v>
      </c>
      <c r="R1309" t="str">
        <f t="shared" si="123"/>
        <v>wearables</v>
      </c>
      <c r="S1309" s="9">
        <f t="shared" si="124"/>
        <v>42387.294895833336</v>
      </c>
      <c r="T1309" s="9">
        <f t="shared" si="125"/>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f t="shared" si="121"/>
        <v>29.894736842105264</v>
      </c>
      <c r="Q1310" t="str">
        <f t="shared" si="122"/>
        <v>technology</v>
      </c>
      <c r="R1310" t="str">
        <f t="shared" si="123"/>
        <v>wearables</v>
      </c>
      <c r="S1310" s="9">
        <f t="shared" si="124"/>
        <v>42611.405231481483</v>
      </c>
      <c r="T1310" s="9">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9">
        <f t="shared" si="124"/>
        <v>42257.674398148149</v>
      </c>
      <c r="T1311" s="9">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f t="shared" si="121"/>
        <v>129.16666666666666</v>
      </c>
      <c r="Q1312" t="str">
        <f t="shared" si="122"/>
        <v>technology</v>
      </c>
      <c r="R1312" t="str">
        <f t="shared" si="123"/>
        <v>wearables</v>
      </c>
      <c r="S1312" s="9">
        <f t="shared" si="124"/>
        <v>42556.458912037029</v>
      </c>
      <c r="T1312" s="9">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f t="shared" si="121"/>
        <v>800.7</v>
      </c>
      <c r="Q1313" t="str">
        <f t="shared" si="122"/>
        <v>technology</v>
      </c>
      <c r="R1313" t="str">
        <f t="shared" si="123"/>
        <v>wearables</v>
      </c>
      <c r="S1313" s="9">
        <f t="shared" si="124"/>
        <v>42669.593969907401</v>
      </c>
      <c r="T1313" s="9">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f t="shared" si="121"/>
        <v>28</v>
      </c>
      <c r="Q1314" t="str">
        <f t="shared" si="122"/>
        <v>technology</v>
      </c>
      <c r="R1314" t="str">
        <f t="shared" si="123"/>
        <v>wearables</v>
      </c>
      <c r="S1314" s="9">
        <f t="shared" si="124"/>
        <v>42082.494467592587</v>
      </c>
      <c r="T1314" s="9">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f t="shared" si="121"/>
        <v>102.01639344262296</v>
      </c>
      <c r="Q1315" t="str">
        <f t="shared" si="122"/>
        <v>technology</v>
      </c>
      <c r="R1315" t="str">
        <f t="shared" si="123"/>
        <v>wearables</v>
      </c>
      <c r="S1315" s="9">
        <f t="shared" si="124"/>
        <v>42402.50131944444</v>
      </c>
      <c r="T1315" s="9">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f t="shared" si="121"/>
        <v>184.36363636363637</v>
      </c>
      <c r="Q1316" t="str">
        <f t="shared" si="122"/>
        <v>technology</v>
      </c>
      <c r="R1316" t="str">
        <f t="shared" si="123"/>
        <v>wearables</v>
      </c>
      <c r="S1316" s="9">
        <f t="shared" si="124"/>
        <v>42604.461342592585</v>
      </c>
      <c r="T1316" s="9">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f t="shared" si="121"/>
        <v>162.91935483870967</v>
      </c>
      <c r="Q1317" t="str">
        <f t="shared" si="122"/>
        <v>technology</v>
      </c>
      <c r="R1317" t="str">
        <f t="shared" si="123"/>
        <v>wearables</v>
      </c>
      <c r="S1317" s="9">
        <f t="shared" si="124"/>
        <v>42278.289907407401</v>
      </c>
      <c r="T1317" s="9">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f t="shared" si="121"/>
        <v>1</v>
      </c>
      <c r="Q1318" t="str">
        <f t="shared" si="122"/>
        <v>technology</v>
      </c>
      <c r="R1318" t="str">
        <f t="shared" si="123"/>
        <v>wearables</v>
      </c>
      <c r="S1318" s="9">
        <f t="shared" si="124"/>
        <v>42393.753576388888</v>
      </c>
      <c r="T1318" s="9">
        <f t="shared" si="125"/>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f t="shared" si="121"/>
        <v>603.52631578947364</v>
      </c>
      <c r="Q1319" t="str">
        <f t="shared" si="122"/>
        <v>technology</v>
      </c>
      <c r="R1319" t="str">
        <f t="shared" si="123"/>
        <v>wearables</v>
      </c>
      <c r="S1319" s="9">
        <f t="shared" si="124"/>
        <v>42520.027152777773</v>
      </c>
      <c r="T1319" s="9">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f t="shared" si="121"/>
        <v>45.407407407407405</v>
      </c>
      <c r="Q1320" t="str">
        <f t="shared" si="122"/>
        <v>technology</v>
      </c>
      <c r="R1320" t="str">
        <f t="shared" si="123"/>
        <v>wearables</v>
      </c>
      <c r="S1320" s="9">
        <f t="shared" si="124"/>
        <v>41984.835324074076</v>
      </c>
      <c r="T1320" s="9">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f t="shared" si="121"/>
        <v>97.333333333333329</v>
      </c>
      <c r="Q1321" t="str">
        <f t="shared" si="122"/>
        <v>technology</v>
      </c>
      <c r="R1321" t="str">
        <f t="shared" si="123"/>
        <v>wearables</v>
      </c>
      <c r="S1321" s="9">
        <f t="shared" si="124"/>
        <v>41816.603761574072</v>
      </c>
      <c r="T1321" s="9">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f t="shared" si="121"/>
        <v>167.66666666666666</v>
      </c>
      <c r="Q1322" t="str">
        <f t="shared" si="122"/>
        <v>technology</v>
      </c>
      <c r="R1322" t="str">
        <f t="shared" si="123"/>
        <v>wearables</v>
      </c>
      <c r="S1322" s="9">
        <f t="shared" si="124"/>
        <v>42705.482013888883</v>
      </c>
      <c r="T1322" s="9">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f t="shared" si="121"/>
        <v>859.85714285714289</v>
      </c>
      <c r="Q1323" t="str">
        <f t="shared" si="122"/>
        <v>technology</v>
      </c>
      <c r="R1323" t="str">
        <f t="shared" si="123"/>
        <v>wearables</v>
      </c>
      <c r="S1323" s="9">
        <f t="shared" si="124"/>
        <v>42697.540937499994</v>
      </c>
      <c r="T1323" s="9">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f t="shared" si="121"/>
        <v>26.5</v>
      </c>
      <c r="Q1324" t="str">
        <f t="shared" si="122"/>
        <v>technology</v>
      </c>
      <c r="R1324" t="str">
        <f t="shared" si="123"/>
        <v>wearables</v>
      </c>
      <c r="S1324" s="9">
        <f t="shared" si="124"/>
        <v>42115.448206018518</v>
      </c>
      <c r="T1324" s="9">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f t="shared" si="121"/>
        <v>30.272727272727273</v>
      </c>
      <c r="Q1325" t="str">
        <f t="shared" si="122"/>
        <v>technology</v>
      </c>
      <c r="R1325" t="str">
        <f t="shared" si="123"/>
        <v>wearables</v>
      </c>
      <c r="S1325" s="9">
        <f t="shared" si="124"/>
        <v>42451.490115740737</v>
      </c>
      <c r="T1325" s="9">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f t="shared" si="121"/>
        <v>54.666666666666664</v>
      </c>
      <c r="Q1326" t="str">
        <f t="shared" si="122"/>
        <v>technology</v>
      </c>
      <c r="R1326" t="str">
        <f t="shared" si="123"/>
        <v>wearables</v>
      </c>
      <c r="S1326" s="9">
        <f t="shared" si="124"/>
        <v>42626.425370370365</v>
      </c>
      <c r="T1326" s="9">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f t="shared" si="121"/>
        <v>60.75</v>
      </c>
      <c r="Q1327" t="str">
        <f t="shared" si="122"/>
        <v>technology</v>
      </c>
      <c r="R1327" t="str">
        <f t="shared" si="123"/>
        <v>wearables</v>
      </c>
      <c r="S1327" s="9">
        <f t="shared" si="124"/>
        <v>42703.877719907403</v>
      </c>
      <c r="T1327" s="9">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f t="shared" si="121"/>
        <v>102.72727272727273</v>
      </c>
      <c r="Q1328" t="str">
        <f t="shared" si="122"/>
        <v>technology</v>
      </c>
      <c r="R1328" t="str">
        <f t="shared" si="123"/>
        <v>wearables</v>
      </c>
      <c r="S1328" s="9">
        <f t="shared" si="124"/>
        <v>41974.583657407406</v>
      </c>
      <c r="T1328" s="9">
        <f t="shared" si="125"/>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f t="shared" si="121"/>
        <v>41.585365853658537</v>
      </c>
      <c r="Q1329" t="str">
        <f t="shared" si="122"/>
        <v>technology</v>
      </c>
      <c r="R1329" t="str">
        <f t="shared" si="123"/>
        <v>wearables</v>
      </c>
      <c r="S1329" s="9">
        <f t="shared" si="124"/>
        <v>42123.470312500001</v>
      </c>
      <c r="T1329" s="9">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f t="shared" si="121"/>
        <v>116.53333333333333</v>
      </c>
      <c r="Q1330" t="str">
        <f t="shared" si="122"/>
        <v>technology</v>
      </c>
      <c r="R1330" t="str">
        <f t="shared" si="123"/>
        <v>wearables</v>
      </c>
      <c r="S1330" s="9">
        <f t="shared" si="124"/>
        <v>42612.434421296297</v>
      </c>
      <c r="T1330" s="9">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f t="shared" si="121"/>
        <v>45.333333333333336</v>
      </c>
      <c r="Q1331" t="str">
        <f t="shared" si="122"/>
        <v>technology</v>
      </c>
      <c r="R1331" t="str">
        <f t="shared" si="123"/>
        <v>wearables</v>
      </c>
      <c r="S1331" s="9">
        <f t="shared" si="124"/>
        <v>41935.013252314813</v>
      </c>
      <c r="T1331" s="9">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f t="shared" si="121"/>
        <v>157.46</v>
      </c>
      <c r="Q1332" t="str">
        <f t="shared" si="122"/>
        <v>technology</v>
      </c>
      <c r="R1332" t="str">
        <f t="shared" si="123"/>
        <v>wearables</v>
      </c>
      <c r="S1332" s="9">
        <f t="shared" si="124"/>
        <v>42522.068391203698</v>
      </c>
      <c r="T1332" s="9">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f t="shared" si="121"/>
        <v>100.5</v>
      </c>
      <c r="Q1333" t="str">
        <f t="shared" si="122"/>
        <v>technology</v>
      </c>
      <c r="R1333" t="str">
        <f t="shared" si="123"/>
        <v>wearables</v>
      </c>
      <c r="S1333" s="9">
        <f t="shared" si="124"/>
        <v>42569.295763888884</v>
      </c>
      <c r="T1333" s="9">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9">
        <f t="shared" si="124"/>
        <v>42731.851944444446</v>
      </c>
      <c r="T1334" s="9">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9">
        <f t="shared" si="124"/>
        <v>41805.8984375</v>
      </c>
      <c r="T1335" s="9">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f t="shared" si="121"/>
        <v>51.822463768115945</v>
      </c>
      <c r="Q1336" t="str">
        <f t="shared" si="122"/>
        <v>technology</v>
      </c>
      <c r="R1336" t="str">
        <f t="shared" si="123"/>
        <v>wearables</v>
      </c>
      <c r="S1336" s="9">
        <f t="shared" si="124"/>
        <v>42410.565821759257</v>
      </c>
      <c r="T1336" s="9">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f t="shared" si="121"/>
        <v>308.75</v>
      </c>
      <c r="Q1337" t="str">
        <f t="shared" si="122"/>
        <v>technology</v>
      </c>
      <c r="R1337" t="str">
        <f t="shared" si="123"/>
        <v>wearables</v>
      </c>
      <c r="S1337" s="9">
        <f t="shared" si="124"/>
        <v>42313.728032407402</v>
      </c>
      <c r="T1337" s="9">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f t="shared" si="121"/>
        <v>379.22767857142856</v>
      </c>
      <c r="Q1338" t="str">
        <f t="shared" si="122"/>
        <v>technology</v>
      </c>
      <c r="R1338" t="str">
        <f t="shared" si="123"/>
        <v>wearables</v>
      </c>
      <c r="S1338" s="9">
        <f t="shared" si="124"/>
        <v>41955.655416666668</v>
      </c>
      <c r="T1338" s="9">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f t="shared" si="121"/>
        <v>176.36428571428573</v>
      </c>
      <c r="Q1339" t="str">
        <f t="shared" si="122"/>
        <v>technology</v>
      </c>
      <c r="R1339" t="str">
        <f t="shared" si="123"/>
        <v>wearables</v>
      </c>
      <c r="S1339" s="9">
        <f t="shared" si="124"/>
        <v>42767.368969907409</v>
      </c>
      <c r="T1339" s="9">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f t="shared" si="121"/>
        <v>66.066666666666663</v>
      </c>
      <c r="Q1340" t="str">
        <f t="shared" si="122"/>
        <v>technology</v>
      </c>
      <c r="R1340" t="str">
        <f t="shared" si="123"/>
        <v>wearables</v>
      </c>
      <c r="S1340" s="9">
        <f t="shared" si="124"/>
        <v>42188.595289351848</v>
      </c>
      <c r="T1340" s="9">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f t="shared" si="121"/>
        <v>89.648648648648646</v>
      </c>
      <c r="Q1341" t="str">
        <f t="shared" si="122"/>
        <v>technology</v>
      </c>
      <c r="R1341" t="str">
        <f t="shared" si="123"/>
        <v>wearables</v>
      </c>
      <c r="S1341" s="9">
        <f t="shared" si="124"/>
        <v>41936.438831018517</v>
      </c>
      <c r="T1341" s="9">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9">
        <f t="shared" si="124"/>
        <v>41836.387187499997</v>
      </c>
      <c r="T1342" s="9">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f t="shared" si="121"/>
        <v>382.39130434782606</v>
      </c>
      <c r="Q1343" t="str">
        <f t="shared" si="122"/>
        <v>technology</v>
      </c>
      <c r="R1343" t="str">
        <f t="shared" si="123"/>
        <v>wearables</v>
      </c>
      <c r="S1343" s="9">
        <f t="shared" si="124"/>
        <v>42612.415706018517</v>
      </c>
      <c r="T1343" s="9">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f t="shared" si="121"/>
        <v>100</v>
      </c>
      <c r="Q1344" t="str">
        <f t="shared" si="122"/>
        <v>technology</v>
      </c>
      <c r="R1344" t="str">
        <f t="shared" si="123"/>
        <v>wearables</v>
      </c>
      <c r="S1344" s="9">
        <f t="shared" si="124"/>
        <v>42172.608090277776</v>
      </c>
      <c r="T1344" s="9">
        <f t="shared" si="125"/>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9">
        <f t="shared" si="124"/>
        <v>42542.318090277775</v>
      </c>
      <c r="T1345" s="9">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f t="shared" si="121"/>
        <v>40.762589928057551</v>
      </c>
      <c r="Q1346" t="str">
        <f t="shared" si="122"/>
        <v>publishing</v>
      </c>
      <c r="R1346" t="str">
        <f t="shared" si="123"/>
        <v>nonfiction</v>
      </c>
      <c r="S1346" s="9">
        <f t="shared" si="124"/>
        <v>42522.581469907404</v>
      </c>
      <c r="T1346" s="9">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f t="shared" ref="P1347:P1410" si="127">E1347 / L1347</f>
        <v>53.571428571428569</v>
      </c>
      <c r="Q1347" t="str">
        <f t="shared" ref="Q1347:Q1410" si="128">LEFT(N1347,FIND("/",N1347,1)-1)</f>
        <v>publishing</v>
      </c>
      <c r="R1347" t="str">
        <f t="shared" ref="R1347:R1410" si="129">RIGHT(N1347,LEN(N1347)-FIND("/",N1347,1))</f>
        <v>nonfiction</v>
      </c>
      <c r="S1347" s="9">
        <f t="shared" ref="S1347:S1410" si="130">(J1347/86400)+25569+(-5/24)</f>
        <v>41799.606006944443</v>
      </c>
      <c r="T1347" s="9">
        <f t="shared" ref="T1347:T1410" si="131">(I1347/86400)+25569+(-5/24)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f t="shared" si="127"/>
        <v>48.449664429530202</v>
      </c>
      <c r="Q1348" t="str">
        <f t="shared" si="128"/>
        <v>publishing</v>
      </c>
      <c r="R1348" t="str">
        <f t="shared" si="129"/>
        <v>nonfiction</v>
      </c>
      <c r="S1348" s="9">
        <f t="shared" si="130"/>
        <v>41421.867488425924</v>
      </c>
      <c r="T1348" s="9">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9">
        <f t="shared" si="130"/>
        <v>42040.429687499993</v>
      </c>
      <c r="T1349" s="9">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9">
        <f t="shared" si="130"/>
        <v>41963.297835648147</v>
      </c>
      <c r="T1350" s="9">
        <f t="shared" si="131"/>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f t="shared" si="127"/>
        <v>59.360465116279073</v>
      </c>
      <c r="Q1351" t="str">
        <f t="shared" si="128"/>
        <v>publishing</v>
      </c>
      <c r="R1351" t="str">
        <f t="shared" si="129"/>
        <v>nonfiction</v>
      </c>
      <c r="S1351" s="9">
        <f t="shared" si="130"/>
        <v>42317.124247685184</v>
      </c>
      <c r="T1351" s="9">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9">
        <f t="shared" si="130"/>
        <v>42333.804791666662</v>
      </c>
      <c r="T1352" s="9">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f t="shared" si="127"/>
        <v>168.77500000000001</v>
      </c>
      <c r="Q1353" t="str">
        <f t="shared" si="128"/>
        <v>publishing</v>
      </c>
      <c r="R1353" t="str">
        <f t="shared" si="129"/>
        <v>nonfiction</v>
      </c>
      <c r="S1353" s="9">
        <f t="shared" si="130"/>
        <v>42382.531759259255</v>
      </c>
      <c r="T1353" s="9">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9">
        <f t="shared" si="130"/>
        <v>42200.369976851849</v>
      </c>
      <c r="T1354" s="9">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f t="shared" si="127"/>
        <v>31.80952380952381</v>
      </c>
      <c r="Q1355" t="str">
        <f t="shared" si="128"/>
        <v>publishing</v>
      </c>
      <c r="R1355" t="str">
        <f t="shared" si="129"/>
        <v>nonfiction</v>
      </c>
      <c r="S1355" s="9">
        <f t="shared" si="130"/>
        <v>41308.909583333334</v>
      </c>
      <c r="T1355" s="9">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9">
        <f t="shared" si="130"/>
        <v>42502.599293981482</v>
      </c>
      <c r="T1356" s="9">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9">
        <f t="shared" si="130"/>
        <v>41213.046354166661</v>
      </c>
      <c r="T1357" s="9">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9">
        <f t="shared" si="130"/>
        <v>41429.830555555549</v>
      </c>
      <c r="T1358" s="9">
        <f t="shared" si="131"/>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f t="shared" si="127"/>
        <v>38.553846153846152</v>
      </c>
      <c r="Q1359" t="str">
        <f t="shared" si="128"/>
        <v>publishing</v>
      </c>
      <c r="R1359" t="str">
        <f t="shared" si="129"/>
        <v>nonfiction</v>
      </c>
      <c r="S1359" s="9">
        <f t="shared" si="130"/>
        <v>41304.753900462958</v>
      </c>
      <c r="T1359" s="9">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9">
        <f t="shared" si="130"/>
        <v>40689.362534722219</v>
      </c>
      <c r="T1360" s="9">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9">
        <f t="shared" si="130"/>
        <v>40668.606365740736</v>
      </c>
      <c r="T1361" s="9">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9">
        <f t="shared" si="130"/>
        <v>41095.692361111105</v>
      </c>
      <c r="T1362" s="9">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f t="shared" si="127"/>
        <v>28.632575757575758</v>
      </c>
      <c r="Q1363" t="str">
        <f t="shared" si="128"/>
        <v>publishing</v>
      </c>
      <c r="R1363" t="str">
        <f t="shared" si="129"/>
        <v>nonfiction</v>
      </c>
      <c r="S1363" s="9">
        <f t="shared" si="130"/>
        <v>41781.508935185186</v>
      </c>
      <c r="T1363" s="9">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9">
        <f t="shared" si="130"/>
        <v>41464.726053240738</v>
      </c>
      <c r="T1364" s="9">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t="str">
        <f t="shared" si="128"/>
        <v>publishing</v>
      </c>
      <c r="R1365" t="str">
        <f t="shared" si="129"/>
        <v>nonfiction</v>
      </c>
      <c r="S1365" s="9">
        <f t="shared" si="130"/>
        <v>42396.635729166665</v>
      </c>
      <c r="T1365" s="9">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9">
        <f t="shared" si="130"/>
        <v>41951.487337962964</v>
      </c>
      <c r="T1366" s="9">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f t="shared" si="127"/>
        <v>81.739130434782609</v>
      </c>
      <c r="Q1367" t="str">
        <f t="shared" si="128"/>
        <v>music</v>
      </c>
      <c r="R1367" t="str">
        <f t="shared" si="129"/>
        <v>rock</v>
      </c>
      <c r="S1367" s="9">
        <f t="shared" si="130"/>
        <v>42049.524907407402</v>
      </c>
      <c r="T1367" s="9">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9">
        <f t="shared" si="130"/>
        <v>41924.787766203699</v>
      </c>
      <c r="T1368" s="9">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f t="shared" si="127"/>
        <v>63.477777777777774</v>
      </c>
      <c r="Q1369" t="str">
        <f t="shared" si="128"/>
        <v>music</v>
      </c>
      <c r="R1369" t="str">
        <f t="shared" si="129"/>
        <v>rock</v>
      </c>
      <c r="S1369" s="9">
        <f t="shared" si="130"/>
        <v>42291.794560185182</v>
      </c>
      <c r="T1369" s="9">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9">
        <f t="shared" si="130"/>
        <v>42145.982569444437</v>
      </c>
      <c r="T1370" s="9">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9">
        <f t="shared" si="130"/>
        <v>41710.385949074072</v>
      </c>
      <c r="T1371" s="9">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9">
        <f t="shared" si="130"/>
        <v>41547.795023148145</v>
      </c>
      <c r="T1372" s="9">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9">
        <f t="shared" si="130"/>
        <v>42101.550254629627</v>
      </c>
      <c r="T1373" s="9">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9">
        <f t="shared" si="130"/>
        <v>41072.53162037037</v>
      </c>
      <c r="T1374" s="9">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9">
        <f t="shared" si="130"/>
        <v>42704.743437499994</v>
      </c>
      <c r="T1375" s="9">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9">
        <f t="shared" si="130"/>
        <v>42423.953564814808</v>
      </c>
      <c r="T1376" s="9">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9">
        <f t="shared" si="130"/>
        <v>42719.857858796291</v>
      </c>
      <c r="T1377" s="9">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9">
        <f t="shared" si="130"/>
        <v>42677.460717592585</v>
      </c>
      <c r="T1378" s="9">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9">
        <f t="shared" si="130"/>
        <v>42747.01122685185</v>
      </c>
      <c r="T1379" s="9">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f t="shared" si="127"/>
        <v>30.578947368421051</v>
      </c>
      <c r="Q1380" t="str">
        <f t="shared" si="128"/>
        <v>music</v>
      </c>
      <c r="R1380" t="str">
        <f t="shared" si="129"/>
        <v>rock</v>
      </c>
      <c r="S1380" s="9">
        <f t="shared" si="130"/>
        <v>42568.551041666666</v>
      </c>
      <c r="T1380" s="9">
        <f t="shared" si="131"/>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9">
        <f t="shared" si="130"/>
        <v>42130.283287037033</v>
      </c>
      <c r="T1381" s="9">
        <f t="shared" si="131"/>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9">
        <f t="shared" si="130"/>
        <v>42141.554467592585</v>
      </c>
      <c r="T1382" s="9">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9">
        <f t="shared" si="130"/>
        <v>42703.006076388883</v>
      </c>
      <c r="T1383" s="9">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9">
        <f t="shared" si="130"/>
        <v>41370.591851851852</v>
      </c>
      <c r="T1384" s="9">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f t="shared" si="127"/>
        <v>50.247311827956992</v>
      </c>
      <c r="Q1385" t="str">
        <f t="shared" si="128"/>
        <v>music</v>
      </c>
      <c r="R1385" t="str">
        <f t="shared" si="129"/>
        <v>rock</v>
      </c>
      <c r="S1385" s="9">
        <f t="shared" si="130"/>
        <v>42706.866643518515</v>
      </c>
      <c r="T1385" s="9">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9">
        <f t="shared" si="130"/>
        <v>42160.526874999996</v>
      </c>
      <c r="T1386" s="9">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9">
        <f t="shared" si="130"/>
        <v>42433.480567129627</v>
      </c>
      <c r="T1387" s="9">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9">
        <f t="shared" si="130"/>
        <v>42184.438530092586</v>
      </c>
      <c r="T1388" s="9">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9">
        <f t="shared" si="130"/>
        <v>42126.712905092594</v>
      </c>
      <c r="T1389" s="9">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9">
        <f t="shared" si="130"/>
        <v>42634.406446759262</v>
      </c>
      <c r="T1390" s="9">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9">
        <f t="shared" si="130"/>
        <v>42565.272650462961</v>
      </c>
      <c r="T1391" s="9">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9">
        <f t="shared" si="130"/>
        <v>42087.594976851855</v>
      </c>
      <c r="T1392" s="9">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f t="shared" si="127"/>
        <v>42.384615384615387</v>
      </c>
      <c r="Q1393" t="str">
        <f t="shared" si="128"/>
        <v>music</v>
      </c>
      <c r="R1393" t="str">
        <f t="shared" si="129"/>
        <v>rock</v>
      </c>
      <c r="S1393" s="9">
        <f t="shared" si="130"/>
        <v>42193.442337962959</v>
      </c>
      <c r="T1393" s="9">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9">
        <f t="shared" si="130"/>
        <v>42400.946597222217</v>
      </c>
      <c r="T1394" s="9">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9">
        <f t="shared" si="130"/>
        <v>42553.473645833328</v>
      </c>
      <c r="T1395" s="9">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9">
        <f t="shared" si="130"/>
        <v>42751.936643518515</v>
      </c>
      <c r="T1396" s="9">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f t="shared" si="127"/>
        <v>47.756097560975611</v>
      </c>
      <c r="Q1397" t="str">
        <f t="shared" si="128"/>
        <v>music</v>
      </c>
      <c r="R1397" t="str">
        <f t="shared" si="129"/>
        <v>rock</v>
      </c>
      <c r="S1397" s="9">
        <f t="shared" si="130"/>
        <v>42719.700011574074</v>
      </c>
      <c r="T1397" s="9">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9">
        <f t="shared" si="130"/>
        <v>42018.790300925924</v>
      </c>
      <c r="T1398" s="9">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9">
        <f t="shared" si="130"/>
        <v>42640.709606481476</v>
      </c>
      <c r="T1399" s="9">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9">
        <f t="shared" si="130"/>
        <v>42526.665902777771</v>
      </c>
      <c r="T1400" s="9">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f t="shared" si="127"/>
        <v>61.701086956521742</v>
      </c>
      <c r="Q1401" t="str">
        <f t="shared" si="128"/>
        <v>music</v>
      </c>
      <c r="R1401" t="str">
        <f t="shared" si="129"/>
        <v>rock</v>
      </c>
      <c r="S1401" s="9">
        <f t="shared" si="130"/>
        <v>41888.795983796292</v>
      </c>
      <c r="T1401" s="9">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9">
        <f t="shared" si="130"/>
        <v>42498.132789351854</v>
      </c>
      <c r="T1402" s="9">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f t="shared" si="127"/>
        <v>51.720833333333331</v>
      </c>
      <c r="Q1403" t="str">
        <f t="shared" si="128"/>
        <v>music</v>
      </c>
      <c r="R1403" t="str">
        <f t="shared" si="129"/>
        <v>rock</v>
      </c>
      <c r="S1403" s="9">
        <f t="shared" si="130"/>
        <v>41399.787893518514</v>
      </c>
      <c r="T1403" s="9">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f t="shared" si="127"/>
        <v>24.150442477876105</v>
      </c>
      <c r="Q1404" t="str">
        <f t="shared" si="128"/>
        <v>music</v>
      </c>
      <c r="R1404" t="str">
        <f t="shared" si="129"/>
        <v>rock</v>
      </c>
      <c r="S1404" s="9">
        <f t="shared" si="130"/>
        <v>42064.845034722217</v>
      </c>
      <c r="T1404" s="9">
        <f t="shared" si="131"/>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9">
        <f t="shared" si="130"/>
        <v>41450.854571759257</v>
      </c>
      <c r="T1405" s="9">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f t="shared" si="127"/>
        <v>48.2</v>
      </c>
      <c r="Q1406" t="str">
        <f t="shared" si="128"/>
        <v>publishing</v>
      </c>
      <c r="R1406" t="str">
        <f t="shared" si="129"/>
        <v>translations</v>
      </c>
      <c r="S1406" s="9">
        <f t="shared" si="130"/>
        <v>42032.30190972222</v>
      </c>
      <c r="T1406" s="9">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f t="shared" si="127"/>
        <v>6.1764705882352944</v>
      </c>
      <c r="Q1407" t="str">
        <f t="shared" si="128"/>
        <v>publishing</v>
      </c>
      <c r="R1407" t="str">
        <f t="shared" si="129"/>
        <v>translations</v>
      </c>
      <c r="S1407" s="9">
        <f t="shared" si="130"/>
        <v>41941.472233796296</v>
      </c>
      <c r="T1407" s="9">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f t="shared" si="127"/>
        <v>5</v>
      </c>
      <c r="Q1408" t="str">
        <f t="shared" si="128"/>
        <v>publishing</v>
      </c>
      <c r="R1408" t="str">
        <f t="shared" si="129"/>
        <v>translations</v>
      </c>
      <c r="S1408" s="9">
        <f t="shared" si="130"/>
        <v>42297.224618055552</v>
      </c>
      <c r="T1408" s="9">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f t="shared" si="127"/>
        <v>7.5</v>
      </c>
      <c r="Q1409" t="str">
        <f t="shared" si="128"/>
        <v>publishing</v>
      </c>
      <c r="R1409" t="str">
        <f t="shared" si="129"/>
        <v>translations</v>
      </c>
      <c r="S1409" s="9">
        <f t="shared" si="130"/>
        <v>41838.32844907407</v>
      </c>
      <c r="T1409" s="9">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f t="shared" si="127"/>
        <v>12</v>
      </c>
      <c r="Q1410" t="str">
        <f t="shared" si="128"/>
        <v>publishing</v>
      </c>
      <c r="R1410" t="str">
        <f t="shared" si="129"/>
        <v>translations</v>
      </c>
      <c r="S1410" s="9">
        <f t="shared" si="130"/>
        <v>42291.663842592585</v>
      </c>
      <c r="T1410" s="9">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t="e">
        <f t="shared" ref="P1411:P1474" si="133">E1411 / L1411</f>
        <v>#DIV/0!</v>
      </c>
      <c r="Q1411" t="str">
        <f t="shared" ref="Q1411:Q1474" si="134">LEFT(N1411,FIND("/",N1411,1)-1)</f>
        <v>publishing</v>
      </c>
      <c r="R1411" t="str">
        <f t="shared" ref="R1411:R1474" si="135">RIGHT(N1411,LEN(N1411)-FIND("/",N1411,1))</f>
        <v>translations</v>
      </c>
      <c r="S1411" s="9">
        <f t="shared" ref="S1411:S1474" si="136">(J1411/86400)+25569+(-5/24)</f>
        <v>41944.925173611111</v>
      </c>
      <c r="T1411" s="9">
        <f t="shared" ref="T1411:T1474" si="137">(I1411/86400)+25569+(-5/24)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f t="shared" si="133"/>
        <v>1</v>
      </c>
      <c r="Q1412" t="str">
        <f t="shared" si="134"/>
        <v>publishing</v>
      </c>
      <c r="R1412" t="str">
        <f t="shared" si="135"/>
        <v>translations</v>
      </c>
      <c r="S1412" s="9">
        <f t="shared" si="136"/>
        <v>42479.110185185178</v>
      </c>
      <c r="T1412" s="9">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f t="shared" si="133"/>
        <v>2.3333333333333335</v>
      </c>
      <c r="Q1413" t="str">
        <f t="shared" si="134"/>
        <v>publishing</v>
      </c>
      <c r="R1413" t="str">
        <f t="shared" si="135"/>
        <v>translations</v>
      </c>
      <c r="S1413" s="9">
        <f t="shared" si="136"/>
        <v>42012.850694444445</v>
      </c>
      <c r="T1413" s="9">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f t="shared" si="133"/>
        <v>24.615384615384617</v>
      </c>
      <c r="Q1414" t="str">
        <f t="shared" si="134"/>
        <v>publishing</v>
      </c>
      <c r="R1414" t="str">
        <f t="shared" si="135"/>
        <v>translations</v>
      </c>
      <c r="S1414" s="9">
        <f t="shared" si="136"/>
        <v>41946.855312499996</v>
      </c>
      <c r="T1414" s="9">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t="str">
        <f t="shared" si="134"/>
        <v>publishing</v>
      </c>
      <c r="R1415" t="str">
        <f t="shared" si="135"/>
        <v>translations</v>
      </c>
      <c r="S1415" s="9">
        <f t="shared" si="136"/>
        <v>42360.228819444441</v>
      </c>
      <c r="T1415" s="9">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f t="shared" si="133"/>
        <v>1</v>
      </c>
      <c r="Q1416" t="str">
        <f t="shared" si="134"/>
        <v>publishing</v>
      </c>
      <c r="R1416" t="str">
        <f t="shared" si="135"/>
        <v>translations</v>
      </c>
      <c r="S1416" s="9">
        <f t="shared" si="136"/>
        <v>42708.044756944444</v>
      </c>
      <c r="T1416" s="9">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f t="shared" si="133"/>
        <v>88.888888888888886</v>
      </c>
      <c r="Q1417" t="str">
        <f t="shared" si="134"/>
        <v>publishing</v>
      </c>
      <c r="R1417" t="str">
        <f t="shared" si="135"/>
        <v>translations</v>
      </c>
      <c r="S1417" s="9">
        <f t="shared" si="136"/>
        <v>42192.467488425922</v>
      </c>
      <c r="T1417" s="9">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9">
        <f t="shared" si="136"/>
        <v>42299.717812499999</v>
      </c>
      <c r="T1418" s="9">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f t="shared" si="133"/>
        <v>27.5</v>
      </c>
      <c r="Q1419" t="str">
        <f t="shared" si="134"/>
        <v>publishing</v>
      </c>
      <c r="R1419" t="str">
        <f t="shared" si="135"/>
        <v>translations</v>
      </c>
      <c r="S1419" s="9">
        <f t="shared" si="136"/>
        <v>42231.941828703704</v>
      </c>
      <c r="T1419" s="9">
        <f t="shared" si="137"/>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f t="shared" si="133"/>
        <v>6</v>
      </c>
      <c r="Q1420" t="str">
        <f t="shared" si="134"/>
        <v>publishing</v>
      </c>
      <c r="R1420" t="str">
        <f t="shared" si="135"/>
        <v>translations</v>
      </c>
      <c r="S1420" s="9">
        <f t="shared" si="136"/>
        <v>42395.248078703698</v>
      </c>
      <c r="T1420" s="9">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f t="shared" si="133"/>
        <v>44.5</v>
      </c>
      <c r="Q1421" t="str">
        <f t="shared" si="134"/>
        <v>publishing</v>
      </c>
      <c r="R1421" t="str">
        <f t="shared" si="135"/>
        <v>translations</v>
      </c>
      <c r="S1421" s="9">
        <f t="shared" si="136"/>
        <v>42622.24790509259</v>
      </c>
      <c r="T1421" s="9">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f t="shared" si="133"/>
        <v>1</v>
      </c>
      <c r="Q1422" t="str">
        <f t="shared" si="134"/>
        <v>publishing</v>
      </c>
      <c r="R1422" t="str">
        <f t="shared" si="135"/>
        <v>translations</v>
      </c>
      <c r="S1422" s="9">
        <f t="shared" si="136"/>
        <v>42524.459328703706</v>
      </c>
      <c r="T1422" s="9">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f t="shared" si="133"/>
        <v>100</v>
      </c>
      <c r="Q1423" t="str">
        <f t="shared" si="134"/>
        <v>publishing</v>
      </c>
      <c r="R1423" t="str">
        <f t="shared" si="135"/>
        <v>translations</v>
      </c>
      <c r="S1423" s="9">
        <f t="shared" si="136"/>
        <v>42013.707280092589</v>
      </c>
      <c r="T1423" s="9">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f t="shared" si="133"/>
        <v>13</v>
      </c>
      <c r="Q1424" t="str">
        <f t="shared" si="134"/>
        <v>publishing</v>
      </c>
      <c r="R1424" t="str">
        <f t="shared" si="135"/>
        <v>translations</v>
      </c>
      <c r="S1424" s="9">
        <f t="shared" si="136"/>
        <v>42604.031296296293</v>
      </c>
      <c r="T1424" s="9">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f t="shared" si="133"/>
        <v>100</v>
      </c>
      <c r="Q1425" t="str">
        <f t="shared" si="134"/>
        <v>publishing</v>
      </c>
      <c r="R1425" t="str">
        <f t="shared" si="135"/>
        <v>translations</v>
      </c>
      <c r="S1425" s="9">
        <f t="shared" si="136"/>
        <v>42340.151979166665</v>
      </c>
      <c r="T1425" s="9">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f t="shared" si="133"/>
        <v>109.07142857142857</v>
      </c>
      <c r="Q1426" t="str">
        <f t="shared" si="134"/>
        <v>publishing</v>
      </c>
      <c r="R1426" t="str">
        <f t="shared" si="135"/>
        <v>translations</v>
      </c>
      <c r="S1426" s="9">
        <f t="shared" si="136"/>
        <v>42676.509282407402</v>
      </c>
      <c r="T1426" s="9">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9">
        <f t="shared" si="136"/>
        <v>42092.923136574071</v>
      </c>
      <c r="T1427" s="9">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9">
        <f t="shared" si="136"/>
        <v>42180.181944444441</v>
      </c>
      <c r="T1428" s="9">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f t="shared" si="133"/>
        <v>104.75</v>
      </c>
      <c r="Q1429" t="str">
        <f t="shared" si="134"/>
        <v>publishing</v>
      </c>
      <c r="R1429" t="str">
        <f t="shared" si="135"/>
        <v>translations</v>
      </c>
      <c r="S1429" s="9">
        <f t="shared" si="136"/>
        <v>42601.643344907403</v>
      </c>
      <c r="T1429" s="9">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f t="shared" si="133"/>
        <v>15</v>
      </c>
      <c r="Q1430" t="str">
        <f t="shared" si="134"/>
        <v>publishing</v>
      </c>
      <c r="R1430" t="str">
        <f t="shared" si="135"/>
        <v>translations</v>
      </c>
      <c r="S1430" s="9">
        <f t="shared" si="136"/>
        <v>42432.171493055554</v>
      </c>
      <c r="T1430" s="9">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9">
        <f t="shared" si="136"/>
        <v>42073.852337962962</v>
      </c>
      <c r="T1431" s="9">
        <f t="shared" si="137"/>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f t="shared" si="133"/>
        <v>80.599999999999994</v>
      </c>
      <c r="Q1432" t="str">
        <f t="shared" si="134"/>
        <v>publishing</v>
      </c>
      <c r="R1432" t="str">
        <f t="shared" si="135"/>
        <v>translations</v>
      </c>
      <c r="S1432" s="9">
        <f t="shared" si="136"/>
        <v>41961.605185185188</v>
      </c>
      <c r="T1432" s="9">
        <f t="shared" si="137"/>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f t="shared" si="133"/>
        <v>115.55319148936171</v>
      </c>
      <c r="Q1433" t="str">
        <f t="shared" si="134"/>
        <v>publishing</v>
      </c>
      <c r="R1433" t="str">
        <f t="shared" si="135"/>
        <v>translations</v>
      </c>
      <c r="S1433" s="9">
        <f t="shared" si="136"/>
        <v>42304.002499999995</v>
      </c>
      <c r="T1433" s="9">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9">
        <f t="shared" si="136"/>
        <v>42175.572083333333</v>
      </c>
      <c r="T1434" s="9">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f t="shared" si="133"/>
        <v>80.5</v>
      </c>
      <c r="Q1435" t="str">
        <f t="shared" si="134"/>
        <v>publishing</v>
      </c>
      <c r="R1435" t="str">
        <f t="shared" si="135"/>
        <v>translations</v>
      </c>
      <c r="S1435" s="9">
        <f t="shared" si="136"/>
        <v>42673.417534722219</v>
      </c>
      <c r="T1435" s="9">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f t="shared" si="133"/>
        <v>744.5454545454545</v>
      </c>
      <c r="Q1436" t="str">
        <f t="shared" si="134"/>
        <v>publishing</v>
      </c>
      <c r="R1436" t="str">
        <f t="shared" si="135"/>
        <v>translations</v>
      </c>
      <c r="S1436" s="9">
        <f t="shared" si="136"/>
        <v>42142.558773148143</v>
      </c>
      <c r="T1436" s="9">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f t="shared" si="133"/>
        <v>7.5</v>
      </c>
      <c r="Q1437" t="str">
        <f t="shared" si="134"/>
        <v>publishing</v>
      </c>
      <c r="R1437" t="str">
        <f t="shared" si="135"/>
        <v>translations</v>
      </c>
      <c r="S1437" s="9">
        <f t="shared" si="136"/>
        <v>42258.57199074074</v>
      </c>
      <c r="T1437" s="9">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f t="shared" si="133"/>
        <v>38.5</v>
      </c>
      <c r="Q1438" t="str">
        <f t="shared" si="134"/>
        <v>publishing</v>
      </c>
      <c r="R1438" t="str">
        <f t="shared" si="135"/>
        <v>translations</v>
      </c>
      <c r="S1438" s="9">
        <f t="shared" si="136"/>
        <v>42391.141863425924</v>
      </c>
      <c r="T1438" s="9">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f t="shared" si="133"/>
        <v>36.68181818181818</v>
      </c>
      <c r="Q1439" t="str">
        <f t="shared" si="134"/>
        <v>publishing</v>
      </c>
      <c r="R1439" t="str">
        <f t="shared" si="135"/>
        <v>translations</v>
      </c>
      <c r="S1439" s="9">
        <f t="shared" si="136"/>
        <v>41796.32336805555</v>
      </c>
      <c r="T1439" s="9">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t="str">
        <f t="shared" si="134"/>
        <v>publishing</v>
      </c>
      <c r="R1440" t="str">
        <f t="shared" si="135"/>
        <v>translations</v>
      </c>
      <c r="S1440" s="9">
        <f t="shared" si="136"/>
        <v>42457.663182870368</v>
      </c>
      <c r="T1440" s="9">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f t="shared" si="133"/>
        <v>30</v>
      </c>
      <c r="Q1441" t="str">
        <f t="shared" si="134"/>
        <v>publishing</v>
      </c>
      <c r="R1441" t="str">
        <f t="shared" si="135"/>
        <v>translations</v>
      </c>
      <c r="S1441" s="9">
        <f t="shared" si="136"/>
        <v>42040.621539351851</v>
      </c>
      <c r="T1441" s="9">
        <f t="shared" si="137"/>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f t="shared" si="133"/>
        <v>1</v>
      </c>
      <c r="Q1442" t="str">
        <f t="shared" si="134"/>
        <v>publishing</v>
      </c>
      <c r="R1442" t="str">
        <f t="shared" si="135"/>
        <v>translations</v>
      </c>
      <c r="S1442" s="9">
        <f t="shared" si="136"/>
        <v>42486.540081018517</v>
      </c>
      <c r="T1442" s="9">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f t="shared" si="133"/>
        <v>673.33333333333337</v>
      </c>
      <c r="Q1443" t="str">
        <f t="shared" si="134"/>
        <v>publishing</v>
      </c>
      <c r="R1443" t="str">
        <f t="shared" si="135"/>
        <v>translations</v>
      </c>
      <c r="S1443" s="9">
        <f t="shared" si="136"/>
        <v>42198.557511574072</v>
      </c>
      <c r="T1443" s="9">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9">
        <f t="shared" si="136"/>
        <v>42485.437013888884</v>
      </c>
      <c r="T1444" s="9">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9">
        <f t="shared" si="136"/>
        <v>42707.71769675926</v>
      </c>
      <c r="T1445" s="9">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9">
        <f t="shared" si="136"/>
        <v>42199.665069444447</v>
      </c>
      <c r="T1446" s="9">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9">
        <f t="shared" si="136"/>
        <v>42139.333969907406</v>
      </c>
      <c r="T1447" s="9">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9">
        <f t="shared" si="136"/>
        <v>42461.239328703705</v>
      </c>
      <c r="T1448" s="9">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f t="shared" si="133"/>
        <v>25</v>
      </c>
      <c r="Q1449" t="str">
        <f t="shared" si="134"/>
        <v>publishing</v>
      </c>
      <c r="R1449" t="str">
        <f t="shared" si="135"/>
        <v>translations</v>
      </c>
      <c r="S1449" s="9">
        <f t="shared" si="136"/>
        <v>42529.52238425926</v>
      </c>
      <c r="T1449" s="9">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9">
        <f t="shared" si="136"/>
        <v>42115.728217592587</v>
      </c>
      <c r="T1450" s="9">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9">
        <f t="shared" si="136"/>
        <v>42086.603067129625</v>
      </c>
      <c r="T1451" s="9">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f t="shared" si="133"/>
        <v>1</v>
      </c>
      <c r="Q1452" t="str">
        <f t="shared" si="134"/>
        <v>publishing</v>
      </c>
      <c r="R1452" t="str">
        <f t="shared" si="135"/>
        <v>translations</v>
      </c>
      <c r="S1452" s="9">
        <f t="shared" si="136"/>
        <v>42389.962928240733</v>
      </c>
      <c r="T1452" s="9">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f t="shared" si="133"/>
        <v>1</v>
      </c>
      <c r="Q1453" t="str">
        <f t="shared" si="134"/>
        <v>publishing</v>
      </c>
      <c r="R1453" t="str">
        <f t="shared" si="135"/>
        <v>translations</v>
      </c>
      <c r="S1453" s="9">
        <f t="shared" si="136"/>
        <v>41931.75068287037</v>
      </c>
      <c r="T1453" s="9">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9">
        <f t="shared" si="136"/>
        <v>41818.494942129626</v>
      </c>
      <c r="T1454" s="9">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9">
        <f t="shared" si="136"/>
        <v>42795.487812499996</v>
      </c>
      <c r="T1455" s="9">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f t="shared" si="133"/>
        <v>15</v>
      </c>
      <c r="Q1456" t="str">
        <f t="shared" si="134"/>
        <v>publishing</v>
      </c>
      <c r="R1456" t="str">
        <f t="shared" si="135"/>
        <v>translations</v>
      </c>
      <c r="S1456" s="9">
        <f t="shared" si="136"/>
        <v>42463.658333333333</v>
      </c>
      <c r="T1456" s="9">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f t="shared" si="133"/>
        <v>225</v>
      </c>
      <c r="Q1457" t="str">
        <f t="shared" si="134"/>
        <v>publishing</v>
      </c>
      <c r="R1457" t="str">
        <f t="shared" si="135"/>
        <v>translations</v>
      </c>
      <c r="S1457" s="9">
        <f t="shared" si="136"/>
        <v>41832.46435185185</v>
      </c>
      <c r="T1457" s="9">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f t="shared" si="133"/>
        <v>48.333333333333336</v>
      </c>
      <c r="Q1458" t="str">
        <f t="shared" si="134"/>
        <v>publishing</v>
      </c>
      <c r="R1458" t="str">
        <f t="shared" si="135"/>
        <v>translations</v>
      </c>
      <c r="S1458" s="9">
        <f t="shared" si="136"/>
        <v>42708.460243055553</v>
      </c>
      <c r="T1458" s="9">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9">
        <f t="shared" si="136"/>
        <v>42289.688009259255</v>
      </c>
      <c r="T1459" s="9">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9">
        <f t="shared" si="136"/>
        <v>41831.49722222222</v>
      </c>
      <c r="T1460" s="9">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9">
        <f t="shared" si="136"/>
        <v>42311.996481481481</v>
      </c>
      <c r="T1461" s="9">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9">
        <f t="shared" si="136"/>
        <v>41915.688634259255</v>
      </c>
      <c r="T1462" s="9">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f t="shared" si="133"/>
        <v>44.66673529411765</v>
      </c>
      <c r="Q1463" t="str">
        <f t="shared" si="134"/>
        <v>publishing</v>
      </c>
      <c r="R1463" t="str">
        <f t="shared" si="135"/>
        <v>radio &amp; podcasts</v>
      </c>
      <c r="S1463" s="9">
        <f t="shared" si="136"/>
        <v>41899.436967592592</v>
      </c>
      <c r="T1463" s="9">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9">
        <f t="shared" si="136"/>
        <v>41344.454525462963</v>
      </c>
      <c r="T1464" s="9">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9">
        <f t="shared" si="136"/>
        <v>41326.702986111108</v>
      </c>
      <c r="T1465" s="9">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9">
        <f t="shared" si="136"/>
        <v>41291.453217592592</v>
      </c>
      <c r="T1466" s="9">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f t="shared" si="133"/>
        <v>52.622732513451197</v>
      </c>
      <c r="Q1467" t="str">
        <f t="shared" si="134"/>
        <v>publishing</v>
      </c>
      <c r="R1467" t="str">
        <f t="shared" si="135"/>
        <v>radio &amp; podcasts</v>
      </c>
      <c r="S1467" s="9">
        <f t="shared" si="136"/>
        <v>40959.526064814811</v>
      </c>
      <c r="T1467" s="9">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9">
        <f t="shared" si="136"/>
        <v>42339.963726851849</v>
      </c>
      <c r="T1468" s="9">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9">
        <f t="shared" si="136"/>
        <v>40933.593576388885</v>
      </c>
      <c r="T1469" s="9">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9">
        <f t="shared" si="136"/>
        <v>40645.806122685179</v>
      </c>
      <c r="T1470" s="9">
        <f t="shared" si="137"/>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9">
        <f t="shared" si="136"/>
        <v>41290.390150462961</v>
      </c>
      <c r="T1471" s="9">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9">
        <f t="shared" si="136"/>
        <v>41250.618784722217</v>
      </c>
      <c r="T1472" s="9">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9">
        <f t="shared" si="136"/>
        <v>42073.749236111107</v>
      </c>
      <c r="T1473" s="9">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9">
        <f t="shared" si="136"/>
        <v>41533.33452546296</v>
      </c>
      <c r="T1474" s="9">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f t="shared" ref="P1475:P1538" si="139">E1475 / L1475</f>
        <v>38.462553191489363</v>
      </c>
      <c r="Q1475" t="str">
        <f t="shared" ref="Q1475:Q1538" si="140">LEFT(N1475,FIND("/",N1475,1)-1)</f>
        <v>publishing</v>
      </c>
      <c r="R1475" t="str">
        <f t="shared" ref="R1475:R1538" si="141">RIGHT(N1475,LEN(N1475)-FIND("/",N1475,1))</f>
        <v>radio &amp; podcasts</v>
      </c>
      <c r="S1475" s="9">
        <f t="shared" ref="S1475:S1538" si="142">(J1475/86400)+25569+(-5/24)</f>
        <v>40939.771284722221</v>
      </c>
      <c r="T1475" s="9">
        <f t="shared" ref="T1475:T1538" si="143">(I1475/86400)+25569+(-5/24)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9">
        <f t="shared" si="142"/>
        <v>41500.519583333335</v>
      </c>
      <c r="T1476" s="9">
        <f t="shared" si="143"/>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9">
        <f t="shared" si="142"/>
        <v>41960.514618055553</v>
      </c>
      <c r="T1477" s="9">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f t="shared" si="139"/>
        <v>43.333275109170302</v>
      </c>
      <c r="Q1478" t="str">
        <f t="shared" si="140"/>
        <v>publishing</v>
      </c>
      <c r="R1478" t="str">
        <f t="shared" si="141"/>
        <v>radio &amp; podcasts</v>
      </c>
      <c r="S1478" s="9">
        <f t="shared" si="142"/>
        <v>40765.833587962959</v>
      </c>
      <c r="T1478" s="9">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9">
        <f t="shared" si="142"/>
        <v>40840.407453703701</v>
      </c>
      <c r="T1479" s="9">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f t="shared" si="139"/>
        <v>29.187190495010373</v>
      </c>
      <c r="Q1480" t="str">
        <f t="shared" si="140"/>
        <v>publishing</v>
      </c>
      <c r="R1480" t="str">
        <f t="shared" si="141"/>
        <v>radio &amp; podcasts</v>
      </c>
      <c r="S1480" s="9">
        <f t="shared" si="142"/>
        <v>41394.663344907407</v>
      </c>
      <c r="T1480" s="9">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9">
        <f t="shared" si="142"/>
        <v>41754.536909722221</v>
      </c>
      <c r="T1481" s="9">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f t="shared" si="139"/>
        <v>92.157795275590544</v>
      </c>
      <c r="Q1482" t="str">
        <f t="shared" si="140"/>
        <v>publishing</v>
      </c>
      <c r="R1482" t="str">
        <f t="shared" si="141"/>
        <v>radio &amp; podcasts</v>
      </c>
      <c r="S1482" s="9">
        <f t="shared" si="142"/>
        <v>41464.725682870368</v>
      </c>
      <c r="T1482" s="9">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f t="shared" si="139"/>
        <v>17.5</v>
      </c>
      <c r="Q1483" t="str">
        <f t="shared" si="140"/>
        <v>publishing</v>
      </c>
      <c r="R1483" t="str">
        <f t="shared" si="141"/>
        <v>fiction</v>
      </c>
      <c r="S1483" s="9">
        <f t="shared" si="142"/>
        <v>41550.714641203704</v>
      </c>
      <c r="T1483" s="9">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f t="shared" si="139"/>
        <v>5</v>
      </c>
      <c r="Q1484" t="str">
        <f t="shared" si="140"/>
        <v>publishing</v>
      </c>
      <c r="R1484" t="str">
        <f t="shared" si="141"/>
        <v>fiction</v>
      </c>
      <c r="S1484" s="9">
        <f t="shared" si="142"/>
        <v>41136.649722222217</v>
      </c>
      <c r="T1484" s="9">
        <f t="shared" si="143"/>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f t="shared" si="139"/>
        <v>25</v>
      </c>
      <c r="Q1485" t="str">
        <f t="shared" si="140"/>
        <v>publishing</v>
      </c>
      <c r="R1485" t="str">
        <f t="shared" si="141"/>
        <v>fiction</v>
      </c>
      <c r="S1485" s="9">
        <f t="shared" si="142"/>
        <v>42547.984664351847</v>
      </c>
      <c r="T1485" s="9">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9">
        <f t="shared" si="142"/>
        <v>41052.992627314808</v>
      </c>
      <c r="T1486" s="9">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f t="shared" si="139"/>
        <v>50</v>
      </c>
      <c r="Q1487" t="str">
        <f t="shared" si="140"/>
        <v>publishing</v>
      </c>
      <c r="R1487" t="str">
        <f t="shared" si="141"/>
        <v>fiction</v>
      </c>
      <c r="S1487" s="9">
        <f t="shared" si="142"/>
        <v>42130.587650462963</v>
      </c>
      <c r="T1487" s="9">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f t="shared" si="139"/>
        <v>16</v>
      </c>
      <c r="Q1488" t="str">
        <f t="shared" si="140"/>
        <v>publishing</v>
      </c>
      <c r="R1488" t="str">
        <f t="shared" si="141"/>
        <v>fiction</v>
      </c>
      <c r="S1488" s="9">
        <f t="shared" si="142"/>
        <v>42031.960196759253</v>
      </c>
      <c r="T1488" s="9">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9">
        <f t="shared" si="142"/>
        <v>42554.709155092591</v>
      </c>
      <c r="T1489" s="9">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f t="shared" si="139"/>
        <v>60</v>
      </c>
      <c r="Q1490" t="str">
        <f t="shared" si="140"/>
        <v>publishing</v>
      </c>
      <c r="R1490" t="str">
        <f t="shared" si="141"/>
        <v>fiction</v>
      </c>
      <c r="S1490" s="9">
        <f t="shared" si="142"/>
        <v>41614.354861111111</v>
      </c>
      <c r="T1490" s="9">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9">
        <f t="shared" si="142"/>
        <v>41198.403379629628</v>
      </c>
      <c r="T1491" s="9">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f t="shared" si="139"/>
        <v>47.10526315789474</v>
      </c>
      <c r="Q1492" t="str">
        <f t="shared" si="140"/>
        <v>publishing</v>
      </c>
      <c r="R1492" t="str">
        <f t="shared" si="141"/>
        <v>fiction</v>
      </c>
      <c r="S1492" s="9">
        <f t="shared" si="142"/>
        <v>41520.352708333332</v>
      </c>
      <c r="T1492" s="9">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f t="shared" si="139"/>
        <v>100</v>
      </c>
      <c r="Q1493" t="str">
        <f t="shared" si="140"/>
        <v>publishing</v>
      </c>
      <c r="R1493" t="str">
        <f t="shared" si="141"/>
        <v>fiction</v>
      </c>
      <c r="S1493" s="9">
        <f t="shared" si="142"/>
        <v>41991.505127314813</v>
      </c>
      <c r="T1493" s="9">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f t="shared" si="139"/>
        <v>15</v>
      </c>
      <c r="Q1494" t="str">
        <f t="shared" si="140"/>
        <v>publishing</v>
      </c>
      <c r="R1494" t="str">
        <f t="shared" si="141"/>
        <v>fiction</v>
      </c>
      <c r="S1494" s="9">
        <f t="shared" si="142"/>
        <v>40682.676458333335</v>
      </c>
      <c r="T1494" s="9">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9">
        <f t="shared" si="142"/>
        <v>41411.658275462956</v>
      </c>
      <c r="T1495" s="9">
        <f t="shared" si="143"/>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f t="shared" si="139"/>
        <v>40.454545454545453</v>
      </c>
      <c r="Q1496" t="str">
        <f t="shared" si="140"/>
        <v>publishing</v>
      </c>
      <c r="R1496" t="str">
        <f t="shared" si="141"/>
        <v>fiction</v>
      </c>
      <c r="S1496" s="9">
        <f t="shared" si="142"/>
        <v>42067.514039351845</v>
      </c>
      <c r="T1496" s="9">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9">
        <f t="shared" si="142"/>
        <v>40752.581377314811</v>
      </c>
      <c r="T1497" s="9">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9">
        <f t="shared" si="142"/>
        <v>41838.266886574071</v>
      </c>
      <c r="T1498" s="9">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f t="shared" si="139"/>
        <v>1</v>
      </c>
      <c r="Q1499" t="str">
        <f t="shared" si="140"/>
        <v>publishing</v>
      </c>
      <c r="R1499" t="str">
        <f t="shared" si="141"/>
        <v>fiction</v>
      </c>
      <c r="S1499" s="9">
        <f t="shared" si="142"/>
        <v>41444.434282407405</v>
      </c>
      <c r="T1499" s="9">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f t="shared" si="139"/>
        <v>19</v>
      </c>
      <c r="Q1500" t="str">
        <f t="shared" si="140"/>
        <v>publishing</v>
      </c>
      <c r="R1500" t="str">
        <f t="shared" si="141"/>
        <v>fiction</v>
      </c>
      <c r="S1500" s="9">
        <f t="shared" si="142"/>
        <v>41840.775208333333</v>
      </c>
      <c r="T1500" s="9">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f t="shared" si="139"/>
        <v>5</v>
      </c>
      <c r="Q1501" t="str">
        <f t="shared" si="140"/>
        <v>publishing</v>
      </c>
      <c r="R1501" t="str">
        <f t="shared" si="141"/>
        <v>fiction</v>
      </c>
      <c r="S1501" s="9">
        <f t="shared" si="142"/>
        <v>42526.798993055556</v>
      </c>
      <c r="T1501" s="9">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f t="shared" si="139"/>
        <v>46.733333333333334</v>
      </c>
      <c r="Q1502" t="str">
        <f t="shared" si="140"/>
        <v>publishing</v>
      </c>
      <c r="R1502" t="str">
        <f t="shared" si="141"/>
        <v>fiction</v>
      </c>
      <c r="S1502" s="9">
        <f t="shared" si="142"/>
        <v>41365.69626157407</v>
      </c>
      <c r="T1502" s="9">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f t="shared" si="139"/>
        <v>97.731073446327684</v>
      </c>
      <c r="Q1503" t="str">
        <f t="shared" si="140"/>
        <v>photography</v>
      </c>
      <c r="R1503" t="str">
        <f t="shared" si="141"/>
        <v>photobooks</v>
      </c>
      <c r="S1503" s="9">
        <f t="shared" si="142"/>
        <v>42163.3752662037</v>
      </c>
      <c r="T1503" s="9">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9">
        <f t="shared" si="142"/>
        <v>42426.33425925926</v>
      </c>
      <c r="T1504" s="9">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9">
        <f t="shared" si="142"/>
        <v>42606.13890046296</v>
      </c>
      <c r="T1505" s="9">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f t="shared" si="139"/>
        <v>67.159851301115239</v>
      </c>
      <c r="Q1506" t="str">
        <f t="shared" si="140"/>
        <v>photography</v>
      </c>
      <c r="R1506" t="str">
        <f t="shared" si="141"/>
        <v>photobooks</v>
      </c>
      <c r="S1506" s="9">
        <f t="shared" si="142"/>
        <v>41772.44935185185</v>
      </c>
      <c r="T1506" s="9">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9">
        <f t="shared" si="142"/>
        <v>42414.234988425924</v>
      </c>
      <c r="T1507" s="9">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f t="shared" si="139"/>
        <v>38.860465116279073</v>
      </c>
      <c r="Q1508" t="str">
        <f t="shared" si="140"/>
        <v>photography</v>
      </c>
      <c r="R1508" t="str">
        <f t="shared" si="141"/>
        <v>photobooks</v>
      </c>
      <c r="S1508" s="9">
        <f t="shared" si="142"/>
        <v>41814.577592592592</v>
      </c>
      <c r="T1508" s="9">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9">
        <f t="shared" si="142"/>
        <v>40254.242002314808</v>
      </c>
      <c r="T1509" s="9">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9">
        <f t="shared" si="142"/>
        <v>41786.406030092592</v>
      </c>
      <c r="T1510" s="9">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9">
        <f t="shared" si="142"/>
        <v>42751.325057870366</v>
      </c>
      <c r="T1511" s="9">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9">
        <f t="shared" si="142"/>
        <v>41809.176828703705</v>
      </c>
      <c r="T1512" s="9">
        <f t="shared" si="143"/>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9">
        <f t="shared" si="142"/>
        <v>42296.375046296293</v>
      </c>
      <c r="T1513" s="9">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f t="shared" si="139"/>
        <v>58.379104477611939</v>
      </c>
      <c r="Q1514" t="str">
        <f t="shared" si="140"/>
        <v>photography</v>
      </c>
      <c r="R1514" t="str">
        <f t="shared" si="141"/>
        <v>photobooks</v>
      </c>
      <c r="S1514" s="9">
        <f t="shared" si="142"/>
        <v>42741.476145833331</v>
      </c>
      <c r="T1514" s="9">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f t="shared" si="139"/>
        <v>55.82093023255814</v>
      </c>
      <c r="Q1515" t="str">
        <f t="shared" si="140"/>
        <v>photography</v>
      </c>
      <c r="R1515" t="str">
        <f t="shared" si="141"/>
        <v>photobooks</v>
      </c>
      <c r="S1515" s="9">
        <f t="shared" si="142"/>
        <v>41806.42900462963</v>
      </c>
      <c r="T1515" s="9">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f t="shared" si="139"/>
        <v>151.24431818181819</v>
      </c>
      <c r="Q1516" t="str">
        <f t="shared" si="140"/>
        <v>photography</v>
      </c>
      <c r="R1516" t="str">
        <f t="shared" si="141"/>
        <v>photobooks</v>
      </c>
      <c r="S1516" s="9">
        <f t="shared" si="142"/>
        <v>42234.389351851853</v>
      </c>
      <c r="T1516" s="9">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f t="shared" si="139"/>
        <v>849.67027027027029</v>
      </c>
      <c r="Q1517" t="str">
        <f t="shared" si="140"/>
        <v>photography</v>
      </c>
      <c r="R1517" t="str">
        <f t="shared" si="141"/>
        <v>photobooks</v>
      </c>
      <c r="S1517" s="9">
        <f t="shared" si="142"/>
        <v>42415.04510416666</v>
      </c>
      <c r="T1517" s="9">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9">
        <f t="shared" si="142"/>
        <v>42619.258009259262</v>
      </c>
      <c r="T1518" s="9">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9">
        <f t="shared" si="142"/>
        <v>41948.358252314814</v>
      </c>
      <c r="T1519" s="9">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9">
        <f t="shared" si="142"/>
        <v>41760.611712962964</v>
      </c>
      <c r="T1520" s="9">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f t="shared" si="139"/>
        <v>64.156896551724131</v>
      </c>
      <c r="Q1521" t="str">
        <f t="shared" si="140"/>
        <v>photography</v>
      </c>
      <c r="R1521" t="str">
        <f t="shared" si="141"/>
        <v>photobooks</v>
      </c>
      <c r="S1521" s="9">
        <f t="shared" si="142"/>
        <v>41782.533368055556</v>
      </c>
      <c r="T1521" s="9">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9">
        <f t="shared" si="142"/>
        <v>41955.649456018517</v>
      </c>
      <c r="T1522" s="9">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f t="shared" si="139"/>
        <v>170.44680851063831</v>
      </c>
      <c r="Q1523" t="str">
        <f t="shared" si="140"/>
        <v>photography</v>
      </c>
      <c r="R1523" t="str">
        <f t="shared" si="141"/>
        <v>photobooks</v>
      </c>
      <c r="S1523" s="9">
        <f t="shared" si="142"/>
        <v>42492.959386574068</v>
      </c>
      <c r="T1523" s="9">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f t="shared" si="139"/>
        <v>133.7391592920354</v>
      </c>
      <c r="Q1524" t="str">
        <f t="shared" si="140"/>
        <v>photography</v>
      </c>
      <c r="R1524" t="str">
        <f t="shared" si="141"/>
        <v>photobooks</v>
      </c>
      <c r="S1524" s="9">
        <f t="shared" si="142"/>
        <v>41899.621979166666</v>
      </c>
      <c r="T1524" s="9">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9">
        <f t="shared" si="142"/>
        <v>41964.543009259258</v>
      </c>
      <c r="T1525" s="9">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f t="shared" si="139"/>
        <v>221.78571428571428</v>
      </c>
      <c r="Q1526" t="str">
        <f t="shared" si="140"/>
        <v>photography</v>
      </c>
      <c r="R1526" t="str">
        <f t="shared" si="141"/>
        <v>photobooks</v>
      </c>
      <c r="S1526" s="9">
        <f t="shared" si="142"/>
        <v>42756.292708333327</v>
      </c>
      <c r="T1526" s="9">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f t="shared" si="139"/>
        <v>32.315357142857138</v>
      </c>
      <c r="Q1527" t="str">
        <f t="shared" si="140"/>
        <v>photography</v>
      </c>
      <c r="R1527" t="str">
        <f t="shared" si="141"/>
        <v>photobooks</v>
      </c>
      <c r="S1527" s="9">
        <f t="shared" si="142"/>
        <v>42570.494652777772</v>
      </c>
      <c r="T1527" s="9">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f t="shared" si="139"/>
        <v>98.839285714285708</v>
      </c>
      <c r="Q1528" t="str">
        <f t="shared" si="140"/>
        <v>photography</v>
      </c>
      <c r="R1528" t="str">
        <f t="shared" si="141"/>
        <v>photobooks</v>
      </c>
      <c r="S1528" s="9">
        <f t="shared" si="142"/>
        <v>42339.067673611113</v>
      </c>
      <c r="T1528" s="9">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9">
        <f t="shared" si="142"/>
        <v>42780.392199074071</v>
      </c>
      <c r="T1529" s="9">
        <f t="shared" si="143"/>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f t="shared" si="139"/>
        <v>52.793750000000003</v>
      </c>
      <c r="Q1530" t="str">
        <f t="shared" si="140"/>
        <v>photography</v>
      </c>
      <c r="R1530" t="str">
        <f t="shared" si="141"/>
        <v>photobooks</v>
      </c>
      <c r="S1530" s="9">
        <f t="shared" si="142"/>
        <v>42736.524560185186</v>
      </c>
      <c r="T1530" s="9">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9">
        <f t="shared" si="142"/>
        <v>42052.420370370368</v>
      </c>
      <c r="T1531" s="9">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f t="shared" si="139"/>
        <v>53.991990846681922</v>
      </c>
      <c r="Q1532" t="str">
        <f t="shared" si="140"/>
        <v>photography</v>
      </c>
      <c r="R1532" t="str">
        <f t="shared" si="141"/>
        <v>photobooks</v>
      </c>
      <c r="S1532" s="9">
        <f t="shared" si="142"/>
        <v>42275.558969907404</v>
      </c>
      <c r="T1532" s="9">
        <f t="shared" si="143"/>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9">
        <f t="shared" si="142"/>
        <v>41941.594050925924</v>
      </c>
      <c r="T1533" s="9">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f t="shared" si="139"/>
        <v>82.316326530612244</v>
      </c>
      <c r="Q1534" t="str">
        <f t="shared" si="140"/>
        <v>photography</v>
      </c>
      <c r="R1534" t="str">
        <f t="shared" si="141"/>
        <v>photobooks</v>
      </c>
      <c r="S1534" s="9">
        <f t="shared" si="142"/>
        <v>42391.266956018517</v>
      </c>
      <c r="T1534" s="9">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f t="shared" si="139"/>
        <v>88.26081081081081</v>
      </c>
      <c r="Q1535" t="str">
        <f t="shared" si="140"/>
        <v>photography</v>
      </c>
      <c r="R1535" t="str">
        <f t="shared" si="141"/>
        <v>photobooks</v>
      </c>
      <c r="S1535" s="9">
        <f t="shared" si="142"/>
        <v>42442.793715277774</v>
      </c>
      <c r="T1535" s="9">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f t="shared" si="139"/>
        <v>84.905149051490511</v>
      </c>
      <c r="Q1536" t="str">
        <f t="shared" si="140"/>
        <v>photography</v>
      </c>
      <c r="R1536" t="str">
        <f t="shared" si="141"/>
        <v>photobooks</v>
      </c>
      <c r="S1536" s="9">
        <f t="shared" si="142"/>
        <v>42221.465995370367</v>
      </c>
      <c r="T1536" s="9">
        <f t="shared" si="143"/>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f t="shared" si="139"/>
        <v>48.154545454545456</v>
      </c>
      <c r="Q1537" t="str">
        <f t="shared" si="140"/>
        <v>photography</v>
      </c>
      <c r="R1537" t="str">
        <f t="shared" si="141"/>
        <v>photobooks</v>
      </c>
      <c r="S1537" s="9">
        <f t="shared" si="142"/>
        <v>42484.620729166665</v>
      </c>
      <c r="T1537" s="9">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9">
        <f t="shared" si="142"/>
        <v>42213.593865740739</v>
      </c>
      <c r="T1538" s="9">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f t="shared" ref="P1539:P1602" si="145">E1539 / L1539</f>
        <v>96.375</v>
      </c>
      <c r="Q1539" t="str">
        <f t="shared" ref="Q1539:Q1602" si="146">LEFT(N1539,FIND("/",N1539,1)-1)</f>
        <v>photography</v>
      </c>
      <c r="R1539" t="str">
        <f t="shared" ref="R1539:R1602" si="147">RIGHT(N1539,LEN(N1539)-FIND("/",N1539,1))</f>
        <v>photobooks</v>
      </c>
      <c r="S1539" s="9">
        <f t="shared" ref="S1539:S1602" si="148">(J1539/86400)+25569+(-5/24)</f>
        <v>42552.106793981475</v>
      </c>
      <c r="T1539" s="9">
        <f t="shared" ref="T1539:T1602" si="14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9">
        <f t="shared" si="148"/>
        <v>41981.57372685185</v>
      </c>
      <c r="T1540" s="9">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f t="shared" si="145"/>
        <v>95.764859154929582</v>
      </c>
      <c r="Q1541" t="str">
        <f t="shared" si="146"/>
        <v>photography</v>
      </c>
      <c r="R1541" t="str">
        <f t="shared" si="147"/>
        <v>photobooks</v>
      </c>
      <c r="S1541" s="9">
        <f t="shared" si="148"/>
        <v>42705.710868055554</v>
      </c>
      <c r="T1541" s="9">
        <f t="shared" si="14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f t="shared" si="145"/>
        <v>180.40816326530611</v>
      </c>
      <c r="Q1542" t="str">
        <f t="shared" si="146"/>
        <v>photography</v>
      </c>
      <c r="R1542" t="str">
        <f t="shared" si="147"/>
        <v>photobooks</v>
      </c>
      <c r="S1542" s="9">
        <f t="shared" si="148"/>
        <v>41938.798796296294</v>
      </c>
      <c r="T1542" s="9">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f t="shared" si="145"/>
        <v>3</v>
      </c>
      <c r="Q1543" t="str">
        <f t="shared" si="146"/>
        <v>photography</v>
      </c>
      <c r="R1543" t="str">
        <f t="shared" si="147"/>
        <v>nature</v>
      </c>
      <c r="S1543" s="9">
        <f t="shared" si="148"/>
        <v>41974.503912037035</v>
      </c>
      <c r="T1543" s="9">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t="str">
        <f t="shared" si="146"/>
        <v>photography</v>
      </c>
      <c r="R1544" t="str">
        <f t="shared" si="147"/>
        <v>nature</v>
      </c>
      <c r="S1544" s="9">
        <f t="shared" si="148"/>
        <v>42170.788194444445</v>
      </c>
      <c r="T1544" s="9">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f t="shared" si="145"/>
        <v>10</v>
      </c>
      <c r="Q1545" t="str">
        <f t="shared" si="146"/>
        <v>photography</v>
      </c>
      <c r="R1545" t="str">
        <f t="shared" si="147"/>
        <v>nature</v>
      </c>
      <c r="S1545" s="9">
        <f t="shared" si="148"/>
        <v>41935.301319444443</v>
      </c>
      <c r="T1545" s="9">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9">
        <f t="shared" si="148"/>
        <v>42052.842870370368</v>
      </c>
      <c r="T1546" s="9">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f t="shared" si="145"/>
        <v>1</v>
      </c>
      <c r="Q1547" t="str">
        <f t="shared" si="146"/>
        <v>photography</v>
      </c>
      <c r="R1547" t="str">
        <f t="shared" si="147"/>
        <v>nature</v>
      </c>
      <c r="S1547" s="9">
        <f t="shared" si="148"/>
        <v>42031.676319444443</v>
      </c>
      <c r="T1547" s="9">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f t="shared" si="145"/>
        <v>26.272727272727273</v>
      </c>
      <c r="Q1548" t="str">
        <f t="shared" si="146"/>
        <v>photography</v>
      </c>
      <c r="R1548" t="str">
        <f t="shared" si="147"/>
        <v>nature</v>
      </c>
      <c r="S1548" s="9">
        <f t="shared" si="148"/>
        <v>41839.004618055551</v>
      </c>
      <c r="T1548" s="9">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9">
        <f t="shared" si="148"/>
        <v>42782.218541666669</v>
      </c>
      <c r="T1549" s="9">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f t="shared" si="145"/>
        <v>60</v>
      </c>
      <c r="Q1550" t="str">
        <f t="shared" si="146"/>
        <v>photography</v>
      </c>
      <c r="R1550" t="str">
        <f t="shared" si="147"/>
        <v>nature</v>
      </c>
      <c r="S1550" s="9">
        <f t="shared" si="148"/>
        <v>42286.673842592594</v>
      </c>
      <c r="T1550" s="9">
        <f t="shared" si="14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28.333333333333332</v>
      </c>
      <c r="Q1551" t="str">
        <f t="shared" si="146"/>
        <v>photography</v>
      </c>
      <c r="R1551" t="str">
        <f t="shared" si="147"/>
        <v>nature</v>
      </c>
      <c r="S1551" s="9">
        <f t="shared" si="148"/>
        <v>42280.927766203698</v>
      </c>
      <c r="T1551" s="9">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f t="shared" si="145"/>
        <v>14.428571428571429</v>
      </c>
      <c r="Q1552" t="str">
        <f t="shared" si="146"/>
        <v>photography</v>
      </c>
      <c r="R1552" t="str">
        <f t="shared" si="147"/>
        <v>nature</v>
      </c>
      <c r="S1552" s="9">
        <f t="shared" si="148"/>
        <v>42472.24113425926</v>
      </c>
      <c r="T1552" s="9">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9">
        <f t="shared" si="148"/>
        <v>42121.616192129623</v>
      </c>
      <c r="T1553" s="9">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f t="shared" si="145"/>
        <v>132.1875</v>
      </c>
      <c r="Q1554" t="str">
        <f t="shared" si="146"/>
        <v>photography</v>
      </c>
      <c r="R1554" t="str">
        <f t="shared" si="147"/>
        <v>nature</v>
      </c>
      <c r="S1554" s="9">
        <f t="shared" si="148"/>
        <v>41892.480416666665</v>
      </c>
      <c r="T1554" s="9">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9">
        <f t="shared" si="148"/>
        <v>42219.074618055551</v>
      </c>
      <c r="T1555" s="9">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9">
        <f t="shared" si="148"/>
        <v>42188.043865740743</v>
      </c>
      <c r="T1556" s="9">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9">
        <f t="shared" si="148"/>
        <v>42241.405462962961</v>
      </c>
      <c r="T1557" s="9">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f t="shared" si="145"/>
        <v>56.416666666666664</v>
      </c>
      <c r="Q1558" t="str">
        <f t="shared" si="146"/>
        <v>photography</v>
      </c>
      <c r="R1558" t="str">
        <f t="shared" si="147"/>
        <v>nature</v>
      </c>
      <c r="S1558" s="9">
        <f t="shared" si="148"/>
        <v>42524.944722222215</v>
      </c>
      <c r="T1558" s="9">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t="str">
        <f t="shared" si="146"/>
        <v>photography</v>
      </c>
      <c r="R1559" t="str">
        <f t="shared" si="147"/>
        <v>nature</v>
      </c>
      <c r="S1559" s="9">
        <f t="shared" si="148"/>
        <v>41871.444826388884</v>
      </c>
      <c r="T1559" s="9">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f t="shared" si="145"/>
        <v>11.666666666666666</v>
      </c>
      <c r="Q1560" t="str">
        <f t="shared" si="146"/>
        <v>photography</v>
      </c>
      <c r="R1560" t="str">
        <f t="shared" si="147"/>
        <v>nature</v>
      </c>
      <c r="S1560" s="9">
        <f t="shared" si="148"/>
        <v>42185.189340277771</v>
      </c>
      <c r="T1560" s="9">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f t="shared" si="145"/>
        <v>50</v>
      </c>
      <c r="Q1561" t="str">
        <f t="shared" si="146"/>
        <v>photography</v>
      </c>
      <c r="R1561" t="str">
        <f t="shared" si="147"/>
        <v>nature</v>
      </c>
      <c r="S1561" s="9">
        <f t="shared" si="148"/>
        <v>42107.844895833332</v>
      </c>
      <c r="T1561" s="9">
        <f t="shared" si="14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f t="shared" si="145"/>
        <v>23.5</v>
      </c>
      <c r="Q1562" t="str">
        <f t="shared" si="146"/>
        <v>photography</v>
      </c>
      <c r="R1562" t="str">
        <f t="shared" si="147"/>
        <v>nature</v>
      </c>
      <c r="S1562" s="9">
        <f t="shared" si="148"/>
        <v>41935.812418981477</v>
      </c>
      <c r="T1562" s="9">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f t="shared" si="145"/>
        <v>67</v>
      </c>
      <c r="Q1563" t="str">
        <f t="shared" si="146"/>
        <v>publishing</v>
      </c>
      <c r="R1563" t="str">
        <f t="shared" si="147"/>
        <v>art books</v>
      </c>
      <c r="S1563" s="9">
        <f t="shared" si="148"/>
        <v>41554.833368055552</v>
      </c>
      <c r="T1563" s="9">
        <f t="shared" si="14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9">
        <f t="shared" si="148"/>
        <v>40079.357824074068</v>
      </c>
      <c r="T1564" s="9">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f t="shared" si="145"/>
        <v>42.5</v>
      </c>
      <c r="Q1565" t="str">
        <f t="shared" si="146"/>
        <v>publishing</v>
      </c>
      <c r="R1565" t="str">
        <f t="shared" si="147"/>
        <v>art books</v>
      </c>
      <c r="S1565" s="9">
        <f t="shared" si="148"/>
        <v>41652.534155092588</v>
      </c>
      <c r="T1565" s="9">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f t="shared" si="145"/>
        <v>10</v>
      </c>
      <c r="Q1566" t="str">
        <f t="shared" si="146"/>
        <v>publishing</v>
      </c>
      <c r="R1566" t="str">
        <f t="shared" si="147"/>
        <v>art books</v>
      </c>
      <c r="S1566" s="9">
        <f t="shared" si="148"/>
        <v>42121.158668981479</v>
      </c>
      <c r="T1566" s="9">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f t="shared" si="145"/>
        <v>100</v>
      </c>
      <c r="Q1567" t="str">
        <f t="shared" si="146"/>
        <v>publishing</v>
      </c>
      <c r="R1567" t="str">
        <f t="shared" si="147"/>
        <v>art books</v>
      </c>
      <c r="S1567" s="9">
        <f t="shared" si="148"/>
        <v>40672.521539351852</v>
      </c>
      <c r="T1567" s="9">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f t="shared" si="145"/>
        <v>108.05084745762711</v>
      </c>
      <c r="Q1568" t="str">
        <f t="shared" si="146"/>
        <v>publishing</v>
      </c>
      <c r="R1568" t="str">
        <f t="shared" si="147"/>
        <v>art books</v>
      </c>
      <c r="S1568" s="9">
        <f t="shared" si="148"/>
        <v>42549.708379629628</v>
      </c>
      <c r="T1568" s="9">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f t="shared" si="145"/>
        <v>26.923076923076923</v>
      </c>
      <c r="Q1569" t="str">
        <f t="shared" si="146"/>
        <v>publishing</v>
      </c>
      <c r="R1569" t="str">
        <f t="shared" si="147"/>
        <v>art books</v>
      </c>
      <c r="S1569" s="9">
        <f t="shared" si="148"/>
        <v>41671.728530092594</v>
      </c>
      <c r="T1569" s="9">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f t="shared" si="145"/>
        <v>155</v>
      </c>
      <c r="Q1570" t="str">
        <f t="shared" si="146"/>
        <v>publishing</v>
      </c>
      <c r="R1570" t="str">
        <f t="shared" si="147"/>
        <v>art books</v>
      </c>
      <c r="S1570" s="9">
        <f t="shared" si="148"/>
        <v>41961.853993055549</v>
      </c>
      <c r="T1570" s="9">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9">
        <f t="shared" si="148"/>
        <v>41389.471226851849</v>
      </c>
      <c r="T1571" s="9">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f t="shared" si="145"/>
        <v>47.769230769230766</v>
      </c>
      <c r="Q1572" t="str">
        <f t="shared" si="146"/>
        <v>publishing</v>
      </c>
      <c r="R1572" t="str">
        <f t="shared" si="147"/>
        <v>art books</v>
      </c>
      <c r="S1572" s="9">
        <f t="shared" si="148"/>
        <v>42438.605115740742</v>
      </c>
      <c r="T1572" s="9">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f t="shared" si="145"/>
        <v>20</v>
      </c>
      <c r="Q1573" t="str">
        <f t="shared" si="146"/>
        <v>publishing</v>
      </c>
      <c r="R1573" t="str">
        <f t="shared" si="147"/>
        <v>art books</v>
      </c>
      <c r="S1573" s="9">
        <f t="shared" si="148"/>
        <v>42144.56114583333</v>
      </c>
      <c r="T1573" s="9">
        <f t="shared" si="14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41.666666666666664</v>
      </c>
      <c r="Q1574" t="str">
        <f t="shared" si="146"/>
        <v>publishing</v>
      </c>
      <c r="R1574" t="str">
        <f t="shared" si="147"/>
        <v>art books</v>
      </c>
      <c r="S1574" s="9">
        <f t="shared" si="148"/>
        <v>42403.824756944443</v>
      </c>
      <c r="T1574" s="9">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f t="shared" si="145"/>
        <v>74.333333333333329</v>
      </c>
      <c r="Q1575" t="str">
        <f t="shared" si="146"/>
        <v>publishing</v>
      </c>
      <c r="R1575" t="str">
        <f t="shared" si="147"/>
        <v>art books</v>
      </c>
      <c r="S1575" s="9">
        <f t="shared" si="148"/>
        <v>42785.791689814818</v>
      </c>
      <c r="T1575" s="9">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f t="shared" si="145"/>
        <v>84.333333333333329</v>
      </c>
      <c r="Q1576" t="str">
        <f t="shared" si="146"/>
        <v>publishing</v>
      </c>
      <c r="R1576" t="str">
        <f t="shared" si="147"/>
        <v>art books</v>
      </c>
      <c r="S1576" s="9">
        <f t="shared" si="148"/>
        <v>42017.719085648147</v>
      </c>
      <c r="T1576" s="9">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f t="shared" si="145"/>
        <v>65.457142857142856</v>
      </c>
      <c r="Q1577" t="str">
        <f t="shared" si="146"/>
        <v>publishing</v>
      </c>
      <c r="R1577" t="str">
        <f t="shared" si="147"/>
        <v>art books</v>
      </c>
      <c r="S1577" s="9">
        <f t="shared" si="148"/>
        <v>41799.315925925919</v>
      </c>
      <c r="T1577" s="9">
        <f t="shared" si="14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t="str">
        <f t="shared" si="146"/>
        <v>publishing</v>
      </c>
      <c r="R1578" t="str">
        <f t="shared" si="147"/>
        <v>art books</v>
      </c>
      <c r="S1578" s="9">
        <f t="shared" si="148"/>
        <v>42140.670925925922</v>
      </c>
      <c r="T1578" s="9">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f t="shared" si="145"/>
        <v>27.5</v>
      </c>
      <c r="Q1579" t="str">
        <f t="shared" si="146"/>
        <v>publishing</v>
      </c>
      <c r="R1579" t="str">
        <f t="shared" si="147"/>
        <v>art books</v>
      </c>
      <c r="S1579" s="9">
        <f t="shared" si="148"/>
        <v>41054.639444444438</v>
      </c>
      <c r="T1579" s="9">
        <f t="shared" si="14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f t="shared" si="145"/>
        <v>51.25</v>
      </c>
      <c r="Q1580" t="str">
        <f t="shared" si="146"/>
        <v>publishing</v>
      </c>
      <c r="R1580" t="str">
        <f t="shared" si="147"/>
        <v>art books</v>
      </c>
      <c r="S1580" s="9">
        <f t="shared" si="148"/>
        <v>40398.857534722221</v>
      </c>
      <c r="T1580" s="9">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f t="shared" si="145"/>
        <v>14</v>
      </c>
      <c r="Q1581" t="str">
        <f t="shared" si="146"/>
        <v>publishing</v>
      </c>
      <c r="R1581" t="str">
        <f t="shared" si="147"/>
        <v>art books</v>
      </c>
      <c r="S1581" s="9">
        <f t="shared" si="148"/>
        <v>41481.788090277776</v>
      </c>
      <c r="T1581" s="9">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9">
        <f t="shared" si="148"/>
        <v>40989.841736111106</v>
      </c>
      <c r="T1582" s="9">
        <f t="shared" si="14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f t="shared" si="145"/>
        <v>5</v>
      </c>
      <c r="Q1583" t="str">
        <f t="shared" si="146"/>
        <v>photography</v>
      </c>
      <c r="R1583" t="str">
        <f t="shared" si="147"/>
        <v>places</v>
      </c>
      <c r="S1583" s="9">
        <f t="shared" si="148"/>
        <v>42325.240624999999</v>
      </c>
      <c r="T1583" s="9">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f t="shared" si="145"/>
        <v>31</v>
      </c>
      <c r="Q1584" t="str">
        <f t="shared" si="146"/>
        <v>photography</v>
      </c>
      <c r="R1584" t="str">
        <f t="shared" si="147"/>
        <v>places</v>
      </c>
      <c r="S1584" s="9">
        <f t="shared" si="148"/>
        <v>42246.581631944442</v>
      </c>
      <c r="T1584" s="9">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f t="shared" si="145"/>
        <v>15</v>
      </c>
      <c r="Q1585" t="str">
        <f t="shared" si="146"/>
        <v>photography</v>
      </c>
      <c r="R1585" t="str">
        <f t="shared" si="147"/>
        <v>places</v>
      </c>
      <c r="S1585" s="9">
        <f t="shared" si="148"/>
        <v>41877.696655092594</v>
      </c>
      <c r="T1585" s="9">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9">
        <f t="shared" si="148"/>
        <v>41779.440983796296</v>
      </c>
      <c r="T1586" s="9">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131.66666666666666</v>
      </c>
      <c r="Q1587" t="str">
        <f t="shared" si="146"/>
        <v>photography</v>
      </c>
      <c r="R1587" t="str">
        <f t="shared" si="147"/>
        <v>places</v>
      </c>
      <c r="S1587" s="9">
        <f t="shared" si="148"/>
        <v>42707.687129629623</v>
      </c>
      <c r="T1587" s="9">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9">
        <f t="shared" si="148"/>
        <v>42068.896087962959</v>
      </c>
      <c r="T1588" s="9">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f t="shared" si="145"/>
        <v>1</v>
      </c>
      <c r="Q1589" t="str">
        <f t="shared" si="146"/>
        <v>photography</v>
      </c>
      <c r="R1589" t="str">
        <f t="shared" si="147"/>
        <v>places</v>
      </c>
      <c r="S1589" s="9">
        <f t="shared" si="148"/>
        <v>41956.742650462962</v>
      </c>
      <c r="T1589" s="9">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9">
        <f t="shared" si="148"/>
        <v>42005.041655092595</v>
      </c>
      <c r="T1590" s="9">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9">
        <f t="shared" si="148"/>
        <v>42256.776458333326</v>
      </c>
      <c r="T1591" s="9">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f t="shared" si="145"/>
        <v>510</v>
      </c>
      <c r="Q1592" t="str">
        <f t="shared" si="146"/>
        <v>photography</v>
      </c>
      <c r="R1592" t="str">
        <f t="shared" si="147"/>
        <v>places</v>
      </c>
      <c r="S1592" s="9">
        <f t="shared" si="148"/>
        <v>42240.648888888885</v>
      </c>
      <c r="T1592" s="9">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f t="shared" si="145"/>
        <v>44.478260869565219</v>
      </c>
      <c r="Q1593" t="str">
        <f t="shared" si="146"/>
        <v>photography</v>
      </c>
      <c r="R1593" t="str">
        <f t="shared" si="147"/>
        <v>places</v>
      </c>
      <c r="S1593" s="9">
        <f t="shared" si="148"/>
        <v>42433.517835648141</v>
      </c>
      <c r="T1593" s="9">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9">
        <f t="shared" si="148"/>
        <v>42045.86440972222</v>
      </c>
      <c r="T1594" s="9">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f t="shared" si="145"/>
        <v>1</v>
      </c>
      <c r="Q1595" t="str">
        <f t="shared" si="146"/>
        <v>photography</v>
      </c>
      <c r="R1595" t="str">
        <f t="shared" si="147"/>
        <v>places</v>
      </c>
      <c r="S1595" s="9">
        <f t="shared" si="148"/>
        <v>42033.63721064815</v>
      </c>
      <c r="T1595" s="9">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f t="shared" si="145"/>
        <v>20.5</v>
      </c>
      <c r="Q1596" t="str">
        <f t="shared" si="146"/>
        <v>photography</v>
      </c>
      <c r="R1596" t="str">
        <f t="shared" si="147"/>
        <v>places</v>
      </c>
      <c r="S1596" s="9">
        <f t="shared" si="148"/>
        <v>42445.504421296289</v>
      </c>
      <c r="T1596" s="9">
        <f t="shared" si="14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f t="shared" si="145"/>
        <v>40</v>
      </c>
      <c r="Q1597" t="str">
        <f t="shared" si="146"/>
        <v>photography</v>
      </c>
      <c r="R1597" t="str">
        <f t="shared" si="147"/>
        <v>places</v>
      </c>
      <c r="S1597" s="9">
        <f t="shared" si="148"/>
        <v>41779.84175925926</v>
      </c>
      <c r="T1597" s="9">
        <f t="shared" si="14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f t="shared" si="145"/>
        <v>25</v>
      </c>
      <c r="Q1598" t="str">
        <f t="shared" si="146"/>
        <v>photography</v>
      </c>
      <c r="R1598" t="str">
        <f t="shared" si="147"/>
        <v>places</v>
      </c>
      <c r="S1598" s="9">
        <f t="shared" si="148"/>
        <v>41941.221863425926</v>
      </c>
      <c r="T1598" s="9">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9">
        <f t="shared" si="148"/>
        <v>42603.145798611113</v>
      </c>
      <c r="T1599" s="9">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f t="shared" si="145"/>
        <v>1</v>
      </c>
      <c r="Q1600" t="str">
        <f t="shared" si="146"/>
        <v>photography</v>
      </c>
      <c r="R1600" t="str">
        <f t="shared" si="147"/>
        <v>places</v>
      </c>
      <c r="S1600" s="9">
        <f t="shared" si="148"/>
        <v>42151.459004629629</v>
      </c>
      <c r="T1600" s="9">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9">
        <f t="shared" si="148"/>
        <v>42438.330740740734</v>
      </c>
      <c r="T1601" s="9">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f t="shared" si="145"/>
        <v>40.777777777777779</v>
      </c>
      <c r="Q1602" t="str">
        <f t="shared" si="146"/>
        <v>photography</v>
      </c>
      <c r="R1602" t="str">
        <f t="shared" si="147"/>
        <v>places</v>
      </c>
      <c r="S1602" s="9">
        <f t="shared" si="148"/>
        <v>41790.848981481475</v>
      </c>
      <c r="T1602" s="9">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f t="shared" ref="P1603:P1666" si="151">E1603 / L1603</f>
        <v>48.325535714285714</v>
      </c>
      <c r="Q1603" t="str">
        <f t="shared" ref="Q1603:Q1666" si="152">LEFT(N1603,FIND("/",N1603,1)-1)</f>
        <v>music</v>
      </c>
      <c r="R1603" t="str">
        <f t="shared" ref="R1603:R1666" si="153">RIGHT(N1603,LEN(N1603)-FIND("/",N1603,1))</f>
        <v>rock</v>
      </c>
      <c r="S1603" s="9">
        <f t="shared" ref="S1603:S1666" si="154">(J1603/86400)+25569+(-5/24)</f>
        <v>40637.884641203702</v>
      </c>
      <c r="T1603" s="9">
        <f t="shared" ref="T1603:T1666" si="155">(I1603/86400)+25569+(-5/24)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9">
        <f t="shared" si="154"/>
        <v>40788.089317129627</v>
      </c>
      <c r="T1604" s="9">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9">
        <f t="shared" si="154"/>
        <v>40875.961331018516</v>
      </c>
      <c r="T1605" s="9">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9">
        <f t="shared" si="154"/>
        <v>40945.636979166666</v>
      </c>
      <c r="T1606" s="9">
        <f t="shared" si="155"/>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f t="shared" si="151"/>
        <v>137.30909090909091</v>
      </c>
      <c r="Q1607" t="str">
        <f t="shared" si="152"/>
        <v>music</v>
      </c>
      <c r="R1607" t="str">
        <f t="shared" si="153"/>
        <v>rock</v>
      </c>
      <c r="S1607" s="9">
        <f t="shared" si="154"/>
        <v>40746.804548611108</v>
      </c>
      <c r="T1607" s="9">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9">
        <f t="shared" si="154"/>
        <v>40535.903217592589</v>
      </c>
      <c r="T1608" s="9">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9">
        <f t="shared" si="154"/>
        <v>41053.600127314814</v>
      </c>
      <c r="T1609" s="9">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9">
        <f t="shared" si="154"/>
        <v>41607.622523148144</v>
      </c>
      <c r="T1610" s="9">
        <f t="shared" si="155"/>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9">
        <f t="shared" si="154"/>
        <v>40795.792928240735</v>
      </c>
      <c r="T1611" s="9">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f t="shared" si="151"/>
        <v>48.544642857142854</v>
      </c>
      <c r="Q1612" t="str">
        <f t="shared" si="152"/>
        <v>music</v>
      </c>
      <c r="R1612" t="str">
        <f t="shared" si="153"/>
        <v>rock</v>
      </c>
      <c r="S1612" s="9">
        <f t="shared" si="154"/>
        <v>41228.716550925921</v>
      </c>
      <c r="T1612" s="9">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9">
        <f t="shared" si="154"/>
        <v>41408.792037037034</v>
      </c>
      <c r="T1613" s="9">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9">
        <f t="shared" si="154"/>
        <v>41246.666481481479</v>
      </c>
      <c r="T1614" s="9">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9">
        <f t="shared" si="154"/>
        <v>41081.861134259256</v>
      </c>
      <c r="T1615" s="9">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9">
        <f t="shared" si="154"/>
        <v>41794.772789351853</v>
      </c>
      <c r="T1616" s="9">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9">
        <f t="shared" si="154"/>
        <v>40844.842546296291</v>
      </c>
      <c r="T1617" s="9">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9">
        <f t="shared" si="154"/>
        <v>41194.507187499999</v>
      </c>
      <c r="T1618" s="9">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9">
        <f t="shared" si="154"/>
        <v>41546.455879629626</v>
      </c>
      <c r="T1619" s="9">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9">
        <f t="shared" si="154"/>
        <v>41301.446006944439</v>
      </c>
      <c r="T1620" s="9">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f t="shared" si="151"/>
        <v>86.956521739130437</v>
      </c>
      <c r="Q1621" t="str">
        <f t="shared" si="152"/>
        <v>music</v>
      </c>
      <c r="R1621" t="str">
        <f t="shared" si="153"/>
        <v>rock</v>
      </c>
      <c r="S1621" s="9">
        <f t="shared" si="154"/>
        <v>41875.977847222217</v>
      </c>
      <c r="T1621" s="9">
        <f t="shared" si="155"/>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9">
        <f t="shared" si="154"/>
        <v>41321.131249999999</v>
      </c>
      <c r="T1622" s="9">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9">
        <f t="shared" si="154"/>
        <v>41003.398321759254</v>
      </c>
      <c r="T1623" s="9">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9">
        <f t="shared" si="154"/>
        <v>41950.086504629631</v>
      </c>
      <c r="T1624" s="9">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9">
        <f t="shared" si="154"/>
        <v>41453.480196759258</v>
      </c>
      <c r="T1625" s="9">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9">
        <f t="shared" si="154"/>
        <v>41243.158969907403</v>
      </c>
      <c r="T1626" s="9">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f t="shared" si="151"/>
        <v>112.01923076923077</v>
      </c>
      <c r="Q1627" t="str">
        <f t="shared" si="152"/>
        <v>music</v>
      </c>
      <c r="R1627" t="str">
        <f t="shared" si="153"/>
        <v>rock</v>
      </c>
      <c r="S1627" s="9">
        <f t="shared" si="154"/>
        <v>41135.491354166668</v>
      </c>
      <c r="T1627" s="9">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9">
        <f t="shared" si="154"/>
        <v>41579.639664351846</v>
      </c>
      <c r="T1628" s="9">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9">
        <f t="shared" si="154"/>
        <v>41205.498715277776</v>
      </c>
      <c r="T1629" s="9">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9">
        <f t="shared" si="154"/>
        <v>41774.528726851851</v>
      </c>
      <c r="T1630" s="9">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9">
        <f t="shared" si="154"/>
        <v>41645.658946759257</v>
      </c>
      <c r="T1631" s="9">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f t="shared" si="151"/>
        <v>84.206349206349202</v>
      </c>
      <c r="Q1632" t="str">
        <f t="shared" si="152"/>
        <v>music</v>
      </c>
      <c r="R1632" t="str">
        <f t="shared" si="153"/>
        <v>rock</v>
      </c>
      <c r="S1632" s="9">
        <f t="shared" si="154"/>
        <v>40939.629340277774</v>
      </c>
      <c r="T1632" s="9">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f t="shared" si="151"/>
        <v>117.22556390977444</v>
      </c>
      <c r="Q1633" t="str">
        <f t="shared" si="152"/>
        <v>music</v>
      </c>
      <c r="R1633" t="str">
        <f t="shared" si="153"/>
        <v>rock</v>
      </c>
      <c r="S1633" s="9">
        <f t="shared" si="154"/>
        <v>41164.65116898148</v>
      </c>
      <c r="T1633" s="9">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9">
        <f t="shared" si="154"/>
        <v>40750.132569444446</v>
      </c>
      <c r="T1634" s="9">
        <f t="shared" si="155"/>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172.41379310344828</v>
      </c>
      <c r="Q1635" t="str">
        <f t="shared" si="152"/>
        <v>music</v>
      </c>
      <c r="R1635" t="str">
        <f t="shared" si="153"/>
        <v>rock</v>
      </c>
      <c r="S1635" s="9">
        <f t="shared" si="154"/>
        <v>40896.675416666665</v>
      </c>
      <c r="T1635" s="9">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9">
        <f t="shared" si="154"/>
        <v>40657.981493055551</v>
      </c>
      <c r="T1636" s="9">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f t="shared" si="151"/>
        <v>67.729729729729726</v>
      </c>
      <c r="Q1637" t="str">
        <f t="shared" si="152"/>
        <v>music</v>
      </c>
      <c r="R1637" t="str">
        <f t="shared" si="153"/>
        <v>rock</v>
      </c>
      <c r="S1637" s="9">
        <f t="shared" si="154"/>
        <v>42502.660428240742</v>
      </c>
      <c r="T1637" s="9">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9">
        <f t="shared" si="154"/>
        <v>40662.878333333334</v>
      </c>
      <c r="T1638" s="9">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9">
        <f t="shared" si="154"/>
        <v>40122.543287037035</v>
      </c>
      <c r="T1639" s="9">
        <f t="shared" si="155"/>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9">
        <f t="shared" si="154"/>
        <v>41288.478796296295</v>
      </c>
      <c r="T1640" s="9">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94.736842105263165</v>
      </c>
      <c r="Q1641" t="str">
        <f t="shared" si="152"/>
        <v>music</v>
      </c>
      <c r="R1641" t="str">
        <f t="shared" si="153"/>
        <v>rock</v>
      </c>
      <c r="S1641" s="9">
        <f t="shared" si="154"/>
        <v>40941.444039351853</v>
      </c>
      <c r="T1641" s="9">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f t="shared" si="151"/>
        <v>39.967058823529413</v>
      </c>
      <c r="Q1642" t="str">
        <f t="shared" si="152"/>
        <v>music</v>
      </c>
      <c r="R1642" t="str">
        <f t="shared" si="153"/>
        <v>rock</v>
      </c>
      <c r="S1642" s="9">
        <f t="shared" si="154"/>
        <v>40379.022627314815</v>
      </c>
      <c r="T1642" s="9">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9">
        <f t="shared" si="154"/>
        <v>41962.388240740744</v>
      </c>
      <c r="T1643" s="9">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42.857142857142854</v>
      </c>
      <c r="Q1644" t="str">
        <f t="shared" si="152"/>
        <v>music</v>
      </c>
      <c r="R1644" t="str">
        <f t="shared" si="153"/>
        <v>pop</v>
      </c>
      <c r="S1644" s="9">
        <f t="shared" si="154"/>
        <v>40687.816284722219</v>
      </c>
      <c r="T1644" s="9">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f t="shared" si="151"/>
        <v>168.51351351351352</v>
      </c>
      <c r="Q1645" t="str">
        <f t="shared" si="152"/>
        <v>music</v>
      </c>
      <c r="R1645" t="str">
        <f t="shared" si="153"/>
        <v>pop</v>
      </c>
      <c r="S1645" s="9">
        <f t="shared" si="154"/>
        <v>41146.615879629629</v>
      </c>
      <c r="T1645" s="9">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9">
        <f t="shared" si="154"/>
        <v>41174.851388888885</v>
      </c>
      <c r="T1646" s="9">
        <f t="shared" si="155"/>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9">
        <f t="shared" si="154"/>
        <v>41521.40902777778</v>
      </c>
      <c r="T1647" s="9">
        <f t="shared" si="155"/>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f t="shared" si="151"/>
        <v>26.554216867469879</v>
      </c>
      <c r="Q1648" t="str">
        <f t="shared" si="152"/>
        <v>music</v>
      </c>
      <c r="R1648" t="str">
        <f t="shared" si="153"/>
        <v>pop</v>
      </c>
      <c r="S1648" s="9">
        <f t="shared" si="154"/>
        <v>41833.241932870369</v>
      </c>
      <c r="T1648" s="9">
        <f t="shared" si="155"/>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f t="shared" si="151"/>
        <v>113.82608695652173</v>
      </c>
      <c r="Q1649" t="str">
        <f t="shared" si="152"/>
        <v>music</v>
      </c>
      <c r="R1649" t="str">
        <f t="shared" si="153"/>
        <v>pop</v>
      </c>
      <c r="S1649" s="9">
        <f t="shared" si="154"/>
        <v>41039.201122685183</v>
      </c>
      <c r="T1649" s="9">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9">
        <f t="shared" si="154"/>
        <v>40592.496319444443</v>
      </c>
      <c r="T1650" s="9">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9">
        <f t="shared" si="154"/>
        <v>41737.476331018515</v>
      </c>
      <c r="T1651" s="9">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f t="shared" si="151"/>
        <v>88.46875</v>
      </c>
      <c r="Q1652" t="str">
        <f t="shared" si="152"/>
        <v>music</v>
      </c>
      <c r="R1652" t="str">
        <f t="shared" si="153"/>
        <v>pop</v>
      </c>
      <c r="S1652" s="9">
        <f t="shared" si="154"/>
        <v>41526.227280092593</v>
      </c>
      <c r="T1652" s="9">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f t="shared" si="151"/>
        <v>100.75</v>
      </c>
      <c r="Q1653" t="str">
        <f t="shared" si="152"/>
        <v>music</v>
      </c>
      <c r="R1653" t="str">
        <f t="shared" si="153"/>
        <v>pop</v>
      </c>
      <c r="S1653" s="9">
        <f t="shared" si="154"/>
        <v>40625.692361111105</v>
      </c>
      <c r="T1653" s="9">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9">
        <f t="shared" si="154"/>
        <v>41572.284641203703</v>
      </c>
      <c r="T1654" s="9">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f t="shared" si="151"/>
        <v>51.854285714285716</v>
      </c>
      <c r="Q1655" t="str">
        <f t="shared" si="152"/>
        <v>music</v>
      </c>
      <c r="R1655" t="str">
        <f t="shared" si="153"/>
        <v>pop</v>
      </c>
      <c r="S1655" s="9">
        <f t="shared" si="154"/>
        <v>40626.626111111109</v>
      </c>
      <c r="T1655" s="9">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f t="shared" si="151"/>
        <v>38.794117647058826</v>
      </c>
      <c r="Q1656" t="str">
        <f t="shared" si="152"/>
        <v>music</v>
      </c>
      <c r="R1656" t="str">
        <f t="shared" si="153"/>
        <v>pop</v>
      </c>
      <c r="S1656" s="9">
        <f t="shared" si="154"/>
        <v>40987.682407407403</v>
      </c>
      <c r="T1656" s="9">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f t="shared" si="151"/>
        <v>44.645833333333336</v>
      </c>
      <c r="Q1657" t="str">
        <f t="shared" si="152"/>
        <v>music</v>
      </c>
      <c r="R1657" t="str">
        <f t="shared" si="153"/>
        <v>pop</v>
      </c>
      <c r="S1657" s="9">
        <f t="shared" si="154"/>
        <v>40974.583564814813</v>
      </c>
      <c r="T1657" s="9">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9">
        <f t="shared" si="154"/>
        <v>41226.720509259256</v>
      </c>
      <c r="T1658" s="9">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9">
        <f t="shared" si="154"/>
        <v>41023.573703703703</v>
      </c>
      <c r="T1659" s="9">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f t="shared" si="151"/>
        <v>74.149532710280369</v>
      </c>
      <c r="Q1660" t="str">
        <f t="shared" si="152"/>
        <v>music</v>
      </c>
      <c r="R1660" t="str">
        <f t="shared" si="153"/>
        <v>pop</v>
      </c>
      <c r="S1660" s="9">
        <f t="shared" si="154"/>
        <v>41223.013506944444</v>
      </c>
      <c r="T1660" s="9">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f t="shared" si="151"/>
        <v>12.533333333333333</v>
      </c>
      <c r="Q1661" t="str">
        <f t="shared" si="152"/>
        <v>music</v>
      </c>
      <c r="R1661" t="str">
        <f t="shared" si="153"/>
        <v>pop</v>
      </c>
      <c r="S1661" s="9">
        <f t="shared" si="154"/>
        <v>41596.705104166664</v>
      </c>
      <c r="T1661" s="9">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9">
        <f t="shared" si="154"/>
        <v>42459.485532407409</v>
      </c>
      <c r="T1662" s="9">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f t="shared" si="151"/>
        <v>80.178217821782184</v>
      </c>
      <c r="Q1663" t="str">
        <f t="shared" si="152"/>
        <v>music</v>
      </c>
      <c r="R1663" t="str">
        <f t="shared" si="153"/>
        <v>pop</v>
      </c>
      <c r="S1663" s="9">
        <f t="shared" si="154"/>
        <v>42343.789710648147</v>
      </c>
      <c r="T1663" s="9">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9">
        <f t="shared" si="154"/>
        <v>40847.99</v>
      </c>
      <c r="T1664" s="9">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9">
        <f t="shared" si="154"/>
        <v>42005.813738425924</v>
      </c>
      <c r="T1665" s="9">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f t="shared" si="151"/>
        <v>34.384494382022467</v>
      </c>
      <c r="Q1666" t="str">
        <f t="shared" si="152"/>
        <v>music</v>
      </c>
      <c r="R1666" t="str">
        <f t="shared" si="153"/>
        <v>pop</v>
      </c>
      <c r="S1666" s="9">
        <f t="shared" si="154"/>
        <v>40939.553449074076</v>
      </c>
      <c r="T1666" s="9">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f t="shared" ref="P1667:P1730" si="157">E1667 / L1667</f>
        <v>44.956989247311824</v>
      </c>
      <c r="Q1667" t="str">
        <f t="shared" ref="Q1667:Q1730" si="158">LEFT(N1667,FIND("/",N1667,1)-1)</f>
        <v>music</v>
      </c>
      <c r="R1667" t="str">
        <f t="shared" ref="R1667:R1730" si="159">RIGHT(N1667,LEN(N1667)-FIND("/",N1667,1))</f>
        <v>pop</v>
      </c>
      <c r="S1667" s="9">
        <f t="shared" ref="S1667:S1730" si="160">(J1667/86400)+25569+(-5/24)</f>
        <v>40564.441122685181</v>
      </c>
      <c r="T1667" s="9">
        <f t="shared" ref="T1667:T1730" si="161">(I1667/86400)+25569+(-5/24)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9">
        <f t="shared" si="160"/>
        <v>41331.04482638889</v>
      </c>
      <c r="T1668" s="9">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9">
        <f t="shared" si="160"/>
        <v>41681.862245370365</v>
      </c>
      <c r="T1669" s="9">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9">
        <f t="shared" si="160"/>
        <v>40844.941423611112</v>
      </c>
      <c r="T1670" s="9">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9">
        <f t="shared" si="160"/>
        <v>42461.676805555551</v>
      </c>
      <c r="T1671" s="9">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f t="shared" si="157"/>
        <v>44.608695652173914</v>
      </c>
      <c r="Q1672" t="str">
        <f t="shared" si="158"/>
        <v>music</v>
      </c>
      <c r="R1672" t="str">
        <f t="shared" si="159"/>
        <v>pop</v>
      </c>
      <c r="S1672" s="9">
        <f t="shared" si="160"/>
        <v>40313.722210648142</v>
      </c>
      <c r="T1672" s="9">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9">
        <f t="shared" si="160"/>
        <v>42553.335810185185</v>
      </c>
      <c r="T1673" s="9">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9">
        <f t="shared" si="160"/>
        <v>41034.448263888888</v>
      </c>
      <c r="T1674" s="9">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f t="shared" si="157"/>
        <v>45.593220338983052</v>
      </c>
      <c r="Q1675" t="str">
        <f t="shared" si="158"/>
        <v>music</v>
      </c>
      <c r="R1675" t="str">
        <f t="shared" si="159"/>
        <v>pop</v>
      </c>
      <c r="S1675" s="9">
        <f t="shared" si="160"/>
        <v>42039.670046296298</v>
      </c>
      <c r="T1675" s="9">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f t="shared" si="157"/>
        <v>89.247787610619469</v>
      </c>
      <c r="Q1676" t="str">
        <f t="shared" si="158"/>
        <v>music</v>
      </c>
      <c r="R1676" t="str">
        <f t="shared" si="159"/>
        <v>pop</v>
      </c>
      <c r="S1676" s="9">
        <f t="shared" si="160"/>
        <v>42569.397060185183</v>
      </c>
      <c r="T1676" s="9">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9">
        <f t="shared" si="160"/>
        <v>40802.524768518517</v>
      </c>
      <c r="T1677" s="9">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9">
        <f t="shared" si="160"/>
        <v>40973.517905092587</v>
      </c>
      <c r="T1678" s="9">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9">
        <f t="shared" si="160"/>
        <v>42416.198796296296</v>
      </c>
      <c r="T1679" s="9">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9">
        <f t="shared" si="160"/>
        <v>41662.646655092591</v>
      </c>
      <c r="T1680" s="9">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9">
        <f t="shared" si="160"/>
        <v>40722.860474537032</v>
      </c>
      <c r="T1681" s="9">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9">
        <f t="shared" si="160"/>
        <v>41802.549386574072</v>
      </c>
      <c r="T1682" s="9">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9">
        <f t="shared" si="160"/>
        <v>42773.91300925926</v>
      </c>
      <c r="T1683" s="9">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9">
        <f t="shared" si="160"/>
        <v>42779.005324074074</v>
      </c>
      <c r="T1684" s="9">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f t="shared" si="157"/>
        <v>76</v>
      </c>
      <c r="Q1685" t="str">
        <f t="shared" si="158"/>
        <v>music</v>
      </c>
      <c r="R1685" t="str">
        <f t="shared" si="159"/>
        <v>faith</v>
      </c>
      <c r="S1685" s="9">
        <f t="shared" si="160"/>
        <v>42808.57335648148</v>
      </c>
      <c r="T1685" s="9">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f t="shared" si="157"/>
        <v>86.43564356435644</v>
      </c>
      <c r="Q1686" t="str">
        <f t="shared" si="158"/>
        <v>music</v>
      </c>
      <c r="R1686" t="str">
        <f t="shared" si="159"/>
        <v>faith</v>
      </c>
      <c r="S1686" s="9">
        <f t="shared" si="160"/>
        <v>42783.606956018521</v>
      </c>
      <c r="T1686" s="9">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9">
        <f t="shared" si="160"/>
        <v>42788.041932870365</v>
      </c>
      <c r="T1687" s="9">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7"/>
        <v>18</v>
      </c>
      <c r="Q1688" t="str">
        <f t="shared" si="158"/>
        <v>music</v>
      </c>
      <c r="R1688" t="str">
        <f t="shared" si="159"/>
        <v>faith</v>
      </c>
      <c r="S1688" s="9">
        <f t="shared" si="160"/>
        <v>42792.635636574072</v>
      </c>
      <c r="T1688" s="9">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7"/>
        <v>80.128205128205124</v>
      </c>
      <c r="Q1689" t="str">
        <f t="shared" si="158"/>
        <v>music</v>
      </c>
      <c r="R1689" t="str">
        <f t="shared" si="159"/>
        <v>faith</v>
      </c>
      <c r="S1689" s="9">
        <f t="shared" si="160"/>
        <v>42801.838483796295</v>
      </c>
      <c r="T1689" s="9">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7"/>
        <v>253.14285714285714</v>
      </c>
      <c r="Q1690" t="str">
        <f t="shared" si="158"/>
        <v>music</v>
      </c>
      <c r="R1690" t="str">
        <f t="shared" si="159"/>
        <v>faith</v>
      </c>
      <c r="S1690" s="9">
        <f t="shared" si="160"/>
        <v>42804.326319444437</v>
      </c>
      <c r="T1690" s="9">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171.42857142857142</v>
      </c>
      <c r="Q1691" t="str">
        <f t="shared" si="158"/>
        <v>music</v>
      </c>
      <c r="R1691" t="str">
        <f t="shared" si="159"/>
        <v>faith</v>
      </c>
      <c r="S1691" s="9">
        <f t="shared" si="160"/>
        <v>42780.734143518515</v>
      </c>
      <c r="T1691" s="9">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7"/>
        <v>57.727272727272727</v>
      </c>
      <c r="Q1692" t="str">
        <f t="shared" si="158"/>
        <v>music</v>
      </c>
      <c r="R1692" t="str">
        <f t="shared" si="159"/>
        <v>faith</v>
      </c>
      <c r="S1692" s="9">
        <f t="shared" si="160"/>
        <v>42801.222708333335</v>
      </c>
      <c r="T1692" s="9">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7"/>
        <v>264.26315789473682</v>
      </c>
      <c r="Q1693" t="str">
        <f t="shared" si="158"/>
        <v>music</v>
      </c>
      <c r="R1693" t="str">
        <f t="shared" si="159"/>
        <v>faith</v>
      </c>
      <c r="S1693" s="9">
        <f t="shared" si="160"/>
        <v>42795.493148148147</v>
      </c>
      <c r="T1693" s="9">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7"/>
        <v>159.33333333333334</v>
      </c>
      <c r="Q1694" t="str">
        <f t="shared" si="158"/>
        <v>music</v>
      </c>
      <c r="R1694" t="str">
        <f t="shared" si="159"/>
        <v>faith</v>
      </c>
      <c r="S1694" s="9">
        <f t="shared" si="160"/>
        <v>42787.94290509259</v>
      </c>
      <c r="T1694" s="9">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7"/>
        <v>35</v>
      </c>
      <c r="Q1695" t="str">
        <f t="shared" si="158"/>
        <v>music</v>
      </c>
      <c r="R1695" t="str">
        <f t="shared" si="159"/>
        <v>faith</v>
      </c>
      <c r="S1695" s="9">
        <f t="shared" si="160"/>
        <v>42803.711944444447</v>
      </c>
      <c r="T1695" s="9">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7"/>
        <v>5</v>
      </c>
      <c r="Q1696" t="str">
        <f t="shared" si="158"/>
        <v>music</v>
      </c>
      <c r="R1696" t="str">
        <f t="shared" si="159"/>
        <v>faith</v>
      </c>
      <c r="S1696" s="9">
        <f t="shared" si="160"/>
        <v>42791.461504629631</v>
      </c>
      <c r="T1696" s="9">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7"/>
        <v>61.086956521739133</v>
      </c>
      <c r="Q1697" t="str">
        <f t="shared" si="158"/>
        <v>music</v>
      </c>
      <c r="R1697" t="str">
        <f t="shared" si="159"/>
        <v>faith</v>
      </c>
      <c r="S1697" s="9">
        <f t="shared" si="160"/>
        <v>42800.823078703703</v>
      </c>
      <c r="T1697" s="9">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9">
        <f t="shared" si="160"/>
        <v>42795.861238425925</v>
      </c>
      <c r="T1698" s="9">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7"/>
        <v>114.81818181818181</v>
      </c>
      <c r="Q1699" t="str">
        <f t="shared" si="158"/>
        <v>music</v>
      </c>
      <c r="R1699" t="str">
        <f t="shared" si="159"/>
        <v>faith</v>
      </c>
      <c r="S1699" s="9">
        <f t="shared" si="160"/>
        <v>42804.824629629627</v>
      </c>
      <c r="T1699" s="9">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9">
        <f t="shared" si="160"/>
        <v>42795.999537037038</v>
      </c>
      <c r="T1700" s="9">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7"/>
        <v>54</v>
      </c>
      <c r="Q1701" t="str">
        <f t="shared" si="158"/>
        <v>music</v>
      </c>
      <c r="R1701" t="str">
        <f t="shared" si="159"/>
        <v>faith</v>
      </c>
      <c r="S1701" s="9">
        <f t="shared" si="160"/>
        <v>42806.655613425923</v>
      </c>
      <c r="T1701" s="9">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7"/>
        <v>65.974683544303801</v>
      </c>
      <c r="Q1702" t="str">
        <f t="shared" si="158"/>
        <v>music</v>
      </c>
      <c r="R1702" t="str">
        <f t="shared" si="159"/>
        <v>faith</v>
      </c>
      <c r="S1702" s="9">
        <f t="shared" si="160"/>
        <v>42795.863310185181</v>
      </c>
      <c r="T1702" s="9">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7"/>
        <v>5</v>
      </c>
      <c r="Q1703" t="str">
        <f t="shared" si="158"/>
        <v>music</v>
      </c>
      <c r="R1703" t="str">
        <f t="shared" si="159"/>
        <v>faith</v>
      </c>
      <c r="S1703" s="9">
        <f t="shared" si="160"/>
        <v>41989.456076388888</v>
      </c>
      <c r="T1703" s="9">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7"/>
        <v>1</v>
      </c>
      <c r="Q1704" t="str">
        <f t="shared" si="158"/>
        <v>music</v>
      </c>
      <c r="R1704" t="str">
        <f t="shared" si="159"/>
        <v>faith</v>
      </c>
      <c r="S1704" s="9">
        <f t="shared" si="160"/>
        <v>42063.661458333336</v>
      </c>
      <c r="T1704" s="9">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7"/>
        <v>25.5</v>
      </c>
      <c r="Q1705" t="str">
        <f t="shared" si="158"/>
        <v>music</v>
      </c>
      <c r="R1705" t="str">
        <f t="shared" si="159"/>
        <v>faith</v>
      </c>
      <c r="S1705" s="9">
        <f t="shared" si="160"/>
        <v>42187.073344907403</v>
      </c>
      <c r="T1705" s="9">
        <f t="shared" si="161"/>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7"/>
        <v>118.36363636363636</v>
      </c>
      <c r="Q1706" t="str">
        <f t="shared" si="158"/>
        <v>music</v>
      </c>
      <c r="R1706" t="str">
        <f t="shared" si="159"/>
        <v>faith</v>
      </c>
      <c r="S1706" s="9">
        <f t="shared" si="160"/>
        <v>42020.931400462963</v>
      </c>
      <c r="T1706" s="9">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9">
        <f t="shared" si="160"/>
        <v>42244.808402777773</v>
      </c>
      <c r="T1707" s="9">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9">
        <f t="shared" si="160"/>
        <v>42179.098055555551</v>
      </c>
      <c r="T1708" s="9">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7"/>
        <v>54.111111111111114</v>
      </c>
      <c r="Q1709" t="str">
        <f t="shared" si="158"/>
        <v>music</v>
      </c>
      <c r="R1709" t="str">
        <f t="shared" si="159"/>
        <v>faith</v>
      </c>
      <c r="S1709" s="9">
        <f t="shared" si="160"/>
        <v>42427.512673611105</v>
      </c>
      <c r="T1709" s="9">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9">
        <f t="shared" si="160"/>
        <v>42451.658634259256</v>
      </c>
      <c r="T1710" s="9">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7"/>
        <v>21.25</v>
      </c>
      <c r="Q1711" t="str">
        <f t="shared" si="158"/>
        <v>music</v>
      </c>
      <c r="R1711" t="str">
        <f t="shared" si="159"/>
        <v>faith</v>
      </c>
      <c r="S1711" s="9">
        <f t="shared" si="160"/>
        <v>41841.355486111112</v>
      </c>
      <c r="T1711" s="9">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7"/>
        <v>34</v>
      </c>
      <c r="Q1712" t="str">
        <f t="shared" si="158"/>
        <v>music</v>
      </c>
      <c r="R1712" t="str">
        <f t="shared" si="159"/>
        <v>faith</v>
      </c>
      <c r="S1712" s="9">
        <f t="shared" si="160"/>
        <v>42341.382962962962</v>
      </c>
      <c r="T1712" s="9">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7"/>
        <v>525</v>
      </c>
      <c r="Q1713" t="str">
        <f t="shared" si="158"/>
        <v>music</v>
      </c>
      <c r="R1713" t="str">
        <f t="shared" si="159"/>
        <v>faith</v>
      </c>
      <c r="S1713" s="9">
        <f t="shared" si="160"/>
        <v>41852.437893518516</v>
      </c>
      <c r="T1713" s="9">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9">
        <f t="shared" si="160"/>
        <v>42125.705474537033</v>
      </c>
      <c r="T1714" s="9">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7"/>
        <v>50</v>
      </c>
      <c r="Q1715" t="str">
        <f t="shared" si="158"/>
        <v>music</v>
      </c>
      <c r="R1715" t="str">
        <f t="shared" si="159"/>
        <v>faith</v>
      </c>
      <c r="S1715" s="9">
        <f t="shared" si="160"/>
        <v>41887.592731481483</v>
      </c>
      <c r="T1715" s="9">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7"/>
        <v>115.70588235294117</v>
      </c>
      <c r="Q1716" t="str">
        <f t="shared" si="158"/>
        <v>music</v>
      </c>
      <c r="R1716" t="str">
        <f t="shared" si="159"/>
        <v>faith</v>
      </c>
      <c r="S1716" s="9">
        <f t="shared" si="160"/>
        <v>42095.710196759253</v>
      </c>
      <c r="T1716" s="9">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7"/>
        <v>5.5</v>
      </c>
      <c r="Q1717" t="str">
        <f t="shared" si="158"/>
        <v>music</v>
      </c>
      <c r="R1717" t="str">
        <f t="shared" si="159"/>
        <v>faith</v>
      </c>
      <c r="S1717" s="9">
        <f t="shared" si="160"/>
        <v>42064.009085648147</v>
      </c>
      <c r="T1717" s="9">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7"/>
        <v>50</v>
      </c>
      <c r="Q1718" t="str">
        <f t="shared" si="158"/>
        <v>music</v>
      </c>
      <c r="R1718" t="str">
        <f t="shared" si="159"/>
        <v>faith</v>
      </c>
      <c r="S1718" s="9">
        <f t="shared" si="160"/>
        <v>42673.369201388887</v>
      </c>
      <c r="T1718" s="9">
        <f t="shared" si="161"/>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7"/>
        <v>34.024390243902438</v>
      </c>
      <c r="Q1719" t="str">
        <f t="shared" si="158"/>
        <v>music</v>
      </c>
      <c r="R1719" t="str">
        <f t="shared" si="159"/>
        <v>faith</v>
      </c>
      <c r="S1719" s="9">
        <f t="shared" si="160"/>
        <v>42460.773587962962</v>
      </c>
      <c r="T1719" s="9">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7"/>
        <v>37.5</v>
      </c>
      <c r="Q1720" t="str">
        <f t="shared" si="158"/>
        <v>music</v>
      </c>
      <c r="R1720" t="str">
        <f t="shared" si="159"/>
        <v>faith</v>
      </c>
      <c r="S1720" s="9">
        <f t="shared" si="160"/>
        <v>42460.402187499996</v>
      </c>
      <c r="T1720" s="9">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7"/>
        <v>11.666666666666666</v>
      </c>
      <c r="Q1721" t="str">
        <f t="shared" si="158"/>
        <v>music</v>
      </c>
      <c r="R1721" t="str">
        <f t="shared" si="159"/>
        <v>faith</v>
      </c>
      <c r="S1721" s="9">
        <f t="shared" si="160"/>
        <v>41869.326284722221</v>
      </c>
      <c r="T1721" s="9">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7"/>
        <v>28.125</v>
      </c>
      <c r="Q1722" t="str">
        <f t="shared" si="158"/>
        <v>music</v>
      </c>
      <c r="R1722" t="str">
        <f t="shared" si="159"/>
        <v>faith</v>
      </c>
      <c r="S1722" s="9">
        <f t="shared" si="160"/>
        <v>41922.574895833335</v>
      </c>
      <c r="T1722" s="9">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9">
        <f t="shared" si="160"/>
        <v>42319.25304398148</v>
      </c>
      <c r="T1723" s="9">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7"/>
        <v>1</v>
      </c>
      <c r="Q1724" t="str">
        <f t="shared" si="158"/>
        <v>music</v>
      </c>
      <c r="R1724" t="str">
        <f t="shared" si="159"/>
        <v>faith</v>
      </c>
      <c r="S1724" s="9">
        <f t="shared" si="160"/>
        <v>42425.752650462957</v>
      </c>
      <c r="T1724" s="9">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7"/>
        <v>216.66666666666666</v>
      </c>
      <c r="Q1725" t="str">
        <f t="shared" si="158"/>
        <v>music</v>
      </c>
      <c r="R1725" t="str">
        <f t="shared" si="159"/>
        <v>faith</v>
      </c>
      <c r="S1725" s="9">
        <f t="shared" si="160"/>
        <v>42129.617071759254</v>
      </c>
      <c r="T1725" s="9">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7"/>
        <v>8.75</v>
      </c>
      <c r="Q1726" t="str">
        <f t="shared" si="158"/>
        <v>music</v>
      </c>
      <c r="R1726" t="str">
        <f t="shared" si="159"/>
        <v>faith</v>
      </c>
      <c r="S1726" s="9">
        <f t="shared" si="160"/>
        <v>41912.724097222221</v>
      </c>
      <c r="T1726" s="9">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7"/>
        <v>62.222222222222221</v>
      </c>
      <c r="Q1727" t="str">
        <f t="shared" si="158"/>
        <v>music</v>
      </c>
      <c r="R1727" t="str">
        <f t="shared" si="159"/>
        <v>faith</v>
      </c>
      <c r="S1727" s="9">
        <f t="shared" si="160"/>
        <v>41845.759826388887</v>
      </c>
      <c r="T1727" s="9">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7"/>
        <v>137.25</v>
      </c>
      <c r="Q1728" t="str">
        <f t="shared" si="158"/>
        <v>music</v>
      </c>
      <c r="R1728" t="str">
        <f t="shared" si="159"/>
        <v>faith</v>
      </c>
      <c r="S1728" s="9">
        <f t="shared" si="160"/>
        <v>41788.711388888885</v>
      </c>
      <c r="T1728" s="9">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7"/>
        <v>1</v>
      </c>
      <c r="Q1729" t="str">
        <f t="shared" si="158"/>
        <v>music</v>
      </c>
      <c r="R1729" t="str">
        <f t="shared" si="159"/>
        <v>faith</v>
      </c>
      <c r="S1729" s="9">
        <f t="shared" si="160"/>
        <v>42044.719641203701</v>
      </c>
      <c r="T1729" s="9">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f t="shared" si="157"/>
        <v>122.14285714285714</v>
      </c>
      <c r="Q1730" t="str">
        <f t="shared" si="158"/>
        <v>music</v>
      </c>
      <c r="R1730" t="str">
        <f t="shared" si="159"/>
        <v>faith</v>
      </c>
      <c r="S1730" s="9">
        <f t="shared" si="160"/>
        <v>42268.417523148142</v>
      </c>
      <c r="T1730" s="9">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t="e">
        <f t="shared" ref="P1731:P1794" si="163">E1731 / L1731</f>
        <v>#DIV/0!</v>
      </c>
      <c r="Q1731" t="str">
        <f t="shared" ref="Q1731:Q1794" si="164">LEFT(N1731,FIND("/",N1731,1)-1)</f>
        <v>music</v>
      </c>
      <c r="R1731" t="str">
        <f t="shared" ref="R1731:R1794" si="165">RIGHT(N1731,LEN(N1731)-FIND("/",N1731,1))</f>
        <v>faith</v>
      </c>
      <c r="S1731" s="9">
        <f t="shared" ref="S1731:S1794" si="166">(J1731/86400)+25569+(-5/24)</f>
        <v>42470.843819444439</v>
      </c>
      <c r="T1731" s="9">
        <f t="shared" ref="T1731:T1794" si="167">(I1731/86400)+25569+(-5/24)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9">
        <f t="shared" si="166"/>
        <v>42271.879432870366</v>
      </c>
      <c r="T1732" s="9">
        <f t="shared" si="167"/>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9">
        <f t="shared" si="166"/>
        <v>42152.698518518511</v>
      </c>
      <c r="T1733" s="9">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9">
        <f t="shared" si="166"/>
        <v>42325.475474537037</v>
      </c>
      <c r="T1734" s="9">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9">
        <f t="shared" si="166"/>
        <v>42614.467291666668</v>
      </c>
      <c r="T1735" s="9">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9">
        <f t="shared" si="166"/>
        <v>42101.828194444439</v>
      </c>
      <c r="T1736" s="9">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9">
        <f t="shared" si="166"/>
        <v>42559.605844907404</v>
      </c>
      <c r="T1737" s="9">
        <f t="shared" si="167"/>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9">
        <f t="shared" si="166"/>
        <v>42286.65315972222</v>
      </c>
      <c r="T1738" s="9">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56.666666666666664</v>
      </c>
      <c r="Q1739" t="str">
        <f t="shared" si="164"/>
        <v>music</v>
      </c>
      <c r="R1739" t="str">
        <f t="shared" si="165"/>
        <v>faith</v>
      </c>
      <c r="S1739" s="9">
        <f t="shared" si="166"/>
        <v>42175.740648148145</v>
      </c>
      <c r="T1739" s="9">
        <f t="shared" si="167"/>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9">
        <f t="shared" si="166"/>
        <v>41884.665995370371</v>
      </c>
      <c r="T1740" s="9">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9">
        <f t="shared" si="166"/>
        <v>42435.665879629632</v>
      </c>
      <c r="T1741" s="9">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9">
        <f t="shared" si="166"/>
        <v>42171.609050925923</v>
      </c>
      <c r="T1742" s="9">
        <f t="shared" si="167"/>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9">
        <f t="shared" si="166"/>
        <v>42120.419803240737</v>
      </c>
      <c r="T1743" s="9">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9">
        <f t="shared" si="166"/>
        <v>42710.668634259258</v>
      </c>
      <c r="T1744" s="9">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9">
        <f t="shared" si="166"/>
        <v>42586.717303240737</v>
      </c>
      <c r="T1745" s="9">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93.071428571428569</v>
      </c>
      <c r="Q1746" t="str">
        <f t="shared" si="164"/>
        <v>photography</v>
      </c>
      <c r="R1746" t="str">
        <f t="shared" si="165"/>
        <v>photobooks</v>
      </c>
      <c r="S1746" s="9">
        <f t="shared" si="166"/>
        <v>42026.396724537037</v>
      </c>
      <c r="T1746" s="9">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9">
        <f t="shared" si="166"/>
        <v>42690.051365740735</v>
      </c>
      <c r="T1747" s="9">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207.61682242990653</v>
      </c>
      <c r="Q1748" t="str">
        <f t="shared" si="164"/>
        <v>photography</v>
      </c>
      <c r="R1748" t="str">
        <f t="shared" si="165"/>
        <v>photobooks</v>
      </c>
      <c r="S1748" s="9">
        <f t="shared" si="166"/>
        <v>42667.968368055554</v>
      </c>
      <c r="T1748" s="9">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9">
        <f t="shared" si="166"/>
        <v>42292.22719907407</v>
      </c>
      <c r="T1749" s="9">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358.97237569060775</v>
      </c>
      <c r="Q1750" t="str">
        <f t="shared" si="164"/>
        <v>photography</v>
      </c>
      <c r="R1750" t="str">
        <f t="shared" si="165"/>
        <v>photobooks</v>
      </c>
      <c r="S1750" s="9">
        <f t="shared" si="166"/>
        <v>42219.742395833331</v>
      </c>
      <c r="T1750" s="9">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94.736641221374043</v>
      </c>
      <c r="Q1751" t="str">
        <f t="shared" si="164"/>
        <v>photography</v>
      </c>
      <c r="R1751" t="str">
        <f t="shared" si="165"/>
        <v>photobooks</v>
      </c>
      <c r="S1751" s="9">
        <f t="shared" si="166"/>
        <v>42758.767604166664</v>
      </c>
      <c r="T1751" s="9">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9">
        <f t="shared" si="166"/>
        <v>42454.628518518519</v>
      </c>
      <c r="T1752" s="9">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9">
        <f t="shared" si="166"/>
        <v>42052.573182870365</v>
      </c>
      <c r="T1753" s="9">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34.68888888888889</v>
      </c>
      <c r="Q1754" t="str">
        <f t="shared" si="164"/>
        <v>photography</v>
      </c>
      <c r="R1754" t="str">
        <f t="shared" si="165"/>
        <v>photobooks</v>
      </c>
      <c r="S1754" s="9">
        <f t="shared" si="166"/>
        <v>42627.044930555552</v>
      </c>
      <c r="T1754" s="9">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9">
        <f t="shared" si="166"/>
        <v>42420.541296296295</v>
      </c>
      <c r="T1755" s="9">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104.38888888888889</v>
      </c>
      <c r="Q1756" t="str">
        <f t="shared" si="164"/>
        <v>photography</v>
      </c>
      <c r="R1756" t="str">
        <f t="shared" si="165"/>
        <v>photobooks</v>
      </c>
      <c r="S1756" s="9">
        <f t="shared" si="166"/>
        <v>42067.668437499997</v>
      </c>
      <c r="T1756" s="9">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9">
        <f t="shared" si="166"/>
        <v>42252.580567129626</v>
      </c>
      <c r="T1757" s="9">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9">
        <f t="shared" si="166"/>
        <v>42570.959131944437</v>
      </c>
      <c r="T1758" s="9">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9">
        <f t="shared" si="166"/>
        <v>42733.619016203702</v>
      </c>
      <c r="T1759" s="9">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9">
        <f t="shared" si="166"/>
        <v>42505.74759259259</v>
      </c>
      <c r="T1760" s="9">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9">
        <f t="shared" si="166"/>
        <v>42068.620706018519</v>
      </c>
      <c r="T1761" s="9">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81.098039215686271</v>
      </c>
      <c r="Q1762" t="str">
        <f t="shared" si="164"/>
        <v>photography</v>
      </c>
      <c r="R1762" t="str">
        <f t="shared" si="165"/>
        <v>photobooks</v>
      </c>
      <c r="S1762" s="9">
        <f t="shared" si="166"/>
        <v>42405.464270833334</v>
      </c>
      <c r="T1762" s="9">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9">
        <f t="shared" si="166"/>
        <v>42209.359490740739</v>
      </c>
      <c r="T1763" s="9">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9">
        <f t="shared" si="166"/>
        <v>42410.773668981477</v>
      </c>
      <c r="T1764" s="9">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9">
        <f t="shared" si="166"/>
        <v>42636.660185185181</v>
      </c>
      <c r="T1765" s="9">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55.282051282051285</v>
      </c>
      <c r="Q1766" t="str">
        <f t="shared" si="164"/>
        <v>photography</v>
      </c>
      <c r="R1766" t="str">
        <f t="shared" si="165"/>
        <v>photobooks</v>
      </c>
      <c r="S1766" s="9">
        <f t="shared" si="166"/>
        <v>41825.27753472222</v>
      </c>
      <c r="T1766" s="9">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72.16970873786407</v>
      </c>
      <c r="Q1767" t="str">
        <f t="shared" si="164"/>
        <v>photography</v>
      </c>
      <c r="R1767" t="str">
        <f t="shared" si="165"/>
        <v>photobooks</v>
      </c>
      <c r="S1767" s="9">
        <f t="shared" si="166"/>
        <v>41834.772129629629</v>
      </c>
      <c r="T1767" s="9">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9">
        <f t="shared" si="166"/>
        <v>41855.65148148148</v>
      </c>
      <c r="T1768" s="9">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58.615384615384613</v>
      </c>
      <c r="Q1769" t="str">
        <f t="shared" si="164"/>
        <v>photography</v>
      </c>
      <c r="R1769" t="str">
        <f t="shared" si="165"/>
        <v>photobooks</v>
      </c>
      <c r="S1769" s="9">
        <f t="shared" si="166"/>
        <v>41824.450046296297</v>
      </c>
      <c r="T1769" s="9">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12.466666666666667</v>
      </c>
      <c r="Q1770" t="str">
        <f t="shared" si="164"/>
        <v>photography</v>
      </c>
      <c r="R1770" t="str">
        <f t="shared" si="165"/>
        <v>photobooks</v>
      </c>
      <c r="S1770" s="9">
        <f t="shared" si="166"/>
        <v>41849.352361111109</v>
      </c>
      <c r="T1770" s="9">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49.136363636363633</v>
      </c>
      <c r="Q1771" t="str">
        <f t="shared" si="164"/>
        <v>photography</v>
      </c>
      <c r="R1771" t="str">
        <f t="shared" si="165"/>
        <v>photobooks</v>
      </c>
      <c r="S1771" s="9">
        <f t="shared" si="166"/>
        <v>41987.610636574071</v>
      </c>
      <c r="T1771" s="9">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9">
        <f t="shared" si="166"/>
        <v>41891.571689814817</v>
      </c>
      <c r="T1772" s="9">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9">
        <f t="shared" si="166"/>
        <v>41905.771296296291</v>
      </c>
      <c r="T1773" s="9">
        <f t="shared" si="167"/>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45.157894736842103</v>
      </c>
      <c r="Q1774" t="str">
        <f t="shared" si="164"/>
        <v>photography</v>
      </c>
      <c r="R1774" t="str">
        <f t="shared" si="165"/>
        <v>photobooks</v>
      </c>
      <c r="S1774" s="9">
        <f t="shared" si="166"/>
        <v>41766.509675925925</v>
      </c>
      <c r="T1774" s="9">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98.78947368421052</v>
      </c>
      <c r="Q1775" t="str">
        <f t="shared" si="164"/>
        <v>photography</v>
      </c>
      <c r="R1775" t="str">
        <f t="shared" si="165"/>
        <v>photobooks</v>
      </c>
      <c r="S1775" s="9">
        <f t="shared" si="166"/>
        <v>41978.552060185182</v>
      </c>
      <c r="T1775" s="9">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88.307692307692307</v>
      </c>
      <c r="Q1776" t="str">
        <f t="shared" si="164"/>
        <v>photography</v>
      </c>
      <c r="R1776" t="str">
        <f t="shared" si="165"/>
        <v>photobooks</v>
      </c>
      <c r="S1776" s="9">
        <f t="shared" si="166"/>
        <v>41930.010324074072</v>
      </c>
      <c r="T1776" s="9">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170.62903225806451</v>
      </c>
      <c r="Q1777" t="str">
        <f t="shared" si="164"/>
        <v>photography</v>
      </c>
      <c r="R1777" t="str">
        <f t="shared" si="165"/>
        <v>photobooks</v>
      </c>
      <c r="S1777" s="9">
        <f t="shared" si="166"/>
        <v>41891.768055555549</v>
      </c>
      <c r="T1777" s="9">
        <f t="shared" si="167"/>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9">
        <f t="shared" si="166"/>
        <v>41905.748506944445</v>
      </c>
      <c r="T1778" s="9">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9">
        <f t="shared" si="166"/>
        <v>42025.14876157407</v>
      </c>
      <c r="T1779" s="9">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66.333333333333329</v>
      </c>
      <c r="Q1780" t="str">
        <f t="shared" si="164"/>
        <v>photography</v>
      </c>
      <c r="R1780" t="str">
        <f t="shared" si="165"/>
        <v>photobooks</v>
      </c>
      <c r="S1780" s="9">
        <f t="shared" si="166"/>
        <v>42045.655034722215</v>
      </c>
      <c r="T1780" s="9">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104.89473684210526</v>
      </c>
      <c r="Q1781" t="str">
        <f t="shared" si="164"/>
        <v>photography</v>
      </c>
      <c r="R1781" t="str">
        <f t="shared" si="165"/>
        <v>photobooks</v>
      </c>
      <c r="S1781" s="9">
        <f t="shared" si="166"/>
        <v>42585.483564814807</v>
      </c>
      <c r="T1781" s="9">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78.440789473684205</v>
      </c>
      <c r="Q1782" t="str">
        <f t="shared" si="164"/>
        <v>photography</v>
      </c>
      <c r="R1782" t="str">
        <f t="shared" si="165"/>
        <v>photobooks</v>
      </c>
      <c r="S1782" s="9">
        <f t="shared" si="166"/>
        <v>42493.392476851848</v>
      </c>
      <c r="T1782" s="9">
        <f t="shared" si="167"/>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59.041666666666664</v>
      </c>
      <c r="Q1783" t="str">
        <f t="shared" si="164"/>
        <v>photography</v>
      </c>
      <c r="R1783" t="str">
        <f t="shared" si="165"/>
        <v>photobooks</v>
      </c>
      <c r="S1783" s="9">
        <f t="shared" si="166"/>
        <v>42597.409085648142</v>
      </c>
      <c r="T1783" s="9">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71.34210526315789</v>
      </c>
      <c r="Q1784" t="str">
        <f t="shared" si="164"/>
        <v>photography</v>
      </c>
      <c r="R1784" t="str">
        <f t="shared" si="165"/>
        <v>photobooks</v>
      </c>
      <c r="S1784" s="9">
        <f t="shared" si="166"/>
        <v>42388.366770833331</v>
      </c>
      <c r="T1784" s="9">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51.227027027027027</v>
      </c>
      <c r="Q1785" t="str">
        <f t="shared" si="164"/>
        <v>photography</v>
      </c>
      <c r="R1785" t="str">
        <f t="shared" si="165"/>
        <v>photobooks</v>
      </c>
      <c r="S1785" s="9">
        <f t="shared" si="166"/>
        <v>42115.741643518515</v>
      </c>
      <c r="T1785" s="9">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60.242424242424242</v>
      </c>
      <c r="Q1786" t="str">
        <f t="shared" si="164"/>
        <v>photography</v>
      </c>
      <c r="R1786" t="str">
        <f t="shared" si="165"/>
        <v>photobooks</v>
      </c>
      <c r="S1786" s="9">
        <f t="shared" si="166"/>
        <v>42003.447222222218</v>
      </c>
      <c r="T1786" s="9">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44.935185185185183</v>
      </c>
      <c r="Q1787" t="str">
        <f t="shared" si="164"/>
        <v>photography</v>
      </c>
      <c r="R1787" t="str">
        <f t="shared" si="165"/>
        <v>photobooks</v>
      </c>
      <c r="S1787" s="9">
        <f t="shared" si="166"/>
        <v>41896.926562499997</v>
      </c>
      <c r="T1787" s="9">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31.206896551724139</v>
      </c>
      <c r="Q1788" t="str">
        <f t="shared" si="164"/>
        <v>photography</v>
      </c>
      <c r="R1788" t="str">
        <f t="shared" si="165"/>
        <v>photobooks</v>
      </c>
      <c r="S1788" s="9">
        <f t="shared" si="166"/>
        <v>41958.342326388891</v>
      </c>
      <c r="T1788" s="9">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63.875</v>
      </c>
      <c r="Q1789" t="str">
        <f t="shared" si="164"/>
        <v>photography</v>
      </c>
      <c r="R1789" t="str">
        <f t="shared" si="165"/>
        <v>photobooks</v>
      </c>
      <c r="S1789" s="9">
        <f t="shared" si="166"/>
        <v>42068.447187499994</v>
      </c>
      <c r="T1789" s="9">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9">
        <f t="shared" si="166"/>
        <v>41913.740069444444</v>
      </c>
      <c r="T1790" s="9">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9">
        <f t="shared" si="166"/>
        <v>41956.041701388887</v>
      </c>
      <c r="T1791" s="9">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109.06666666666666</v>
      </c>
      <c r="Q1792" t="str">
        <f t="shared" si="164"/>
        <v>photography</v>
      </c>
      <c r="R1792" t="str">
        <f t="shared" si="165"/>
        <v>photobooks</v>
      </c>
      <c r="S1792" s="9">
        <f t="shared" si="166"/>
        <v>42010.466180555552</v>
      </c>
      <c r="T1792" s="9">
        <f t="shared" si="167"/>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9">
        <f t="shared" si="166"/>
        <v>41973.532002314816</v>
      </c>
      <c r="T1793" s="9">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f t="shared" si="163"/>
        <v>109.93525179856115</v>
      </c>
      <c r="Q1794" t="str">
        <f t="shared" si="164"/>
        <v>photography</v>
      </c>
      <c r="R1794" t="str">
        <f t="shared" si="165"/>
        <v>photobooks</v>
      </c>
      <c r="S1794" s="9">
        <f t="shared" si="166"/>
        <v>42188.822708333326</v>
      </c>
      <c r="T1794" s="9">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f t="shared" ref="P1795:P1858" si="169">E1795 / L1795</f>
        <v>20</v>
      </c>
      <c r="Q1795" t="str">
        <f t="shared" ref="Q1795:Q1858" si="170">LEFT(N1795,FIND("/",N1795,1)-1)</f>
        <v>photography</v>
      </c>
      <c r="R1795" t="str">
        <f t="shared" ref="R1795:R1858" si="171">RIGHT(N1795,LEN(N1795)-FIND("/",N1795,1))</f>
        <v>photobooks</v>
      </c>
      <c r="S1795" s="9">
        <f t="shared" ref="S1795:S1858" si="172">(J1795/86400)+25569+(-5/24)</f>
        <v>41940.683333333327</v>
      </c>
      <c r="T1795" s="9">
        <f t="shared" ref="T1795:T1858" si="173">(I1795/86400)+25569+(-5/24)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55.388888888888886</v>
      </c>
      <c r="Q1796" t="str">
        <f t="shared" si="170"/>
        <v>photography</v>
      </c>
      <c r="R1796" t="str">
        <f t="shared" si="171"/>
        <v>photobooks</v>
      </c>
      <c r="S1796" s="9">
        <f t="shared" si="172"/>
        <v>42011.342847222222</v>
      </c>
      <c r="T1796" s="9">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133.90123456790124</v>
      </c>
      <c r="Q1797" t="str">
        <f t="shared" si="170"/>
        <v>photography</v>
      </c>
      <c r="R1797" t="str">
        <f t="shared" si="171"/>
        <v>photobooks</v>
      </c>
      <c r="S1797" s="9">
        <f t="shared" si="172"/>
        <v>42628.080335648141</v>
      </c>
      <c r="T1797" s="9">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48.720930232558139</v>
      </c>
      <c r="Q1798" t="str">
        <f t="shared" si="170"/>
        <v>photography</v>
      </c>
      <c r="R1798" t="str">
        <f t="shared" si="171"/>
        <v>photobooks</v>
      </c>
      <c r="S1798" s="9">
        <f t="shared" si="172"/>
        <v>42515.231087962959</v>
      </c>
      <c r="T1798" s="9">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9">
        <f t="shared" si="172"/>
        <v>42689.360983796294</v>
      </c>
      <c r="T1799" s="9">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58.972972972972975</v>
      </c>
      <c r="Q1800" t="str">
        <f t="shared" si="170"/>
        <v>photography</v>
      </c>
      <c r="R1800" t="str">
        <f t="shared" si="171"/>
        <v>photobooks</v>
      </c>
      <c r="S1800" s="9">
        <f t="shared" si="172"/>
        <v>42344.118437499994</v>
      </c>
      <c r="T1800" s="9">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11.638333333333334</v>
      </c>
      <c r="Q1801" t="str">
        <f t="shared" si="170"/>
        <v>photography</v>
      </c>
      <c r="R1801" t="str">
        <f t="shared" si="171"/>
        <v>photobooks</v>
      </c>
      <c r="S1801" s="9">
        <f t="shared" si="172"/>
        <v>41934.634351851848</v>
      </c>
      <c r="T1801" s="9">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83.716814159292042</v>
      </c>
      <c r="Q1802" t="str">
        <f t="shared" si="170"/>
        <v>photography</v>
      </c>
      <c r="R1802" t="str">
        <f t="shared" si="171"/>
        <v>photobooks</v>
      </c>
      <c r="S1802" s="9">
        <f t="shared" si="172"/>
        <v>42623.397800925923</v>
      </c>
      <c r="T1802" s="9">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63.648648648648646</v>
      </c>
      <c r="Q1803" t="str">
        <f t="shared" si="170"/>
        <v>photography</v>
      </c>
      <c r="R1803" t="str">
        <f t="shared" si="171"/>
        <v>photobooks</v>
      </c>
      <c r="S1803" s="9">
        <f t="shared" si="172"/>
        <v>42321.452175925922</v>
      </c>
      <c r="T1803" s="9">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94.277777777777771</v>
      </c>
      <c r="Q1804" t="str">
        <f t="shared" si="170"/>
        <v>photography</v>
      </c>
      <c r="R1804" t="str">
        <f t="shared" si="171"/>
        <v>photobooks</v>
      </c>
      <c r="S1804" s="9">
        <f t="shared" si="172"/>
        <v>42159.264236111114</v>
      </c>
      <c r="T1804" s="9">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71.86666666666666</v>
      </c>
      <c r="Q1805" t="str">
        <f t="shared" si="170"/>
        <v>photography</v>
      </c>
      <c r="R1805" t="str">
        <f t="shared" si="171"/>
        <v>photobooks</v>
      </c>
      <c r="S1805" s="9">
        <f t="shared" si="172"/>
        <v>42017.863217592589</v>
      </c>
      <c r="T1805" s="9">
        <f t="shared" si="173"/>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104.84615384615384</v>
      </c>
      <c r="Q1806" t="str">
        <f t="shared" si="170"/>
        <v>photography</v>
      </c>
      <c r="R1806" t="str">
        <f t="shared" si="171"/>
        <v>photobooks</v>
      </c>
      <c r="S1806" s="9">
        <f t="shared" si="172"/>
        <v>42282.469953703701</v>
      </c>
      <c r="T1806" s="9">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67.139344262295083</v>
      </c>
      <c r="Q1807" t="str">
        <f t="shared" si="170"/>
        <v>photography</v>
      </c>
      <c r="R1807" t="str">
        <f t="shared" si="171"/>
        <v>photobooks</v>
      </c>
      <c r="S1807" s="9">
        <f t="shared" si="172"/>
        <v>42247.595578703702</v>
      </c>
      <c r="T1807" s="9">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73.875</v>
      </c>
      <c r="Q1808" t="str">
        <f t="shared" si="170"/>
        <v>photography</v>
      </c>
      <c r="R1808" t="str">
        <f t="shared" si="171"/>
        <v>photobooks</v>
      </c>
      <c r="S1808" s="9">
        <f t="shared" si="172"/>
        <v>41877.429965277777</v>
      </c>
      <c r="T1808" s="9">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69.125</v>
      </c>
      <c r="Q1809" t="str">
        <f t="shared" si="170"/>
        <v>photography</v>
      </c>
      <c r="R1809" t="str">
        <f t="shared" si="171"/>
        <v>photobooks</v>
      </c>
      <c r="S1809" s="9">
        <f t="shared" si="172"/>
        <v>41879.860104166662</v>
      </c>
      <c r="T1809" s="9">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120.77083333333333</v>
      </c>
      <c r="Q1810" t="str">
        <f t="shared" si="170"/>
        <v>photography</v>
      </c>
      <c r="R1810" t="str">
        <f t="shared" si="171"/>
        <v>photobooks</v>
      </c>
      <c r="S1810" s="9">
        <f t="shared" si="172"/>
        <v>42742.472569444442</v>
      </c>
      <c r="T1810" s="9">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42.222222222222221</v>
      </c>
      <c r="Q1811" t="str">
        <f t="shared" si="170"/>
        <v>photography</v>
      </c>
      <c r="R1811" t="str">
        <f t="shared" si="171"/>
        <v>photobooks</v>
      </c>
      <c r="S1811" s="9">
        <f t="shared" si="172"/>
        <v>42029.699525462966</v>
      </c>
      <c r="T1811" s="9">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9">
        <f t="shared" si="172"/>
        <v>41860.701689814814</v>
      </c>
      <c r="T1812" s="9">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1.5384615384615385</v>
      </c>
      <c r="Q1813" t="str">
        <f t="shared" si="170"/>
        <v>photography</v>
      </c>
      <c r="R1813" t="str">
        <f t="shared" si="171"/>
        <v>photobooks</v>
      </c>
      <c r="S1813" s="9">
        <f t="shared" si="172"/>
        <v>41876.225347222222</v>
      </c>
      <c r="T1813" s="9">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37.608695652173914</v>
      </c>
      <c r="Q1814" t="str">
        <f t="shared" si="170"/>
        <v>photography</v>
      </c>
      <c r="R1814" t="str">
        <f t="shared" si="171"/>
        <v>photobooks</v>
      </c>
      <c r="S1814" s="9">
        <f t="shared" si="172"/>
        <v>42524.110370370363</v>
      </c>
      <c r="T1814" s="9">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9">
        <f t="shared" si="172"/>
        <v>41829.68069444444</v>
      </c>
      <c r="T1815" s="9">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42.157142857142858</v>
      </c>
      <c r="Q1816" t="str">
        <f t="shared" si="170"/>
        <v>photography</v>
      </c>
      <c r="R1816" t="str">
        <f t="shared" si="171"/>
        <v>photobooks</v>
      </c>
      <c r="S1816" s="9">
        <f t="shared" si="172"/>
        <v>42033.105740740742</v>
      </c>
      <c r="T1816" s="9">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9">
        <f t="shared" si="172"/>
        <v>42172.698344907403</v>
      </c>
      <c r="T1817" s="9">
        <f t="shared" si="173"/>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84.833333333333329</v>
      </c>
      <c r="Q1818" t="str">
        <f t="shared" si="170"/>
        <v>photography</v>
      </c>
      <c r="R1818" t="str">
        <f t="shared" si="171"/>
        <v>photobooks</v>
      </c>
      <c r="S1818" s="9">
        <f t="shared" si="172"/>
        <v>42548.667858796289</v>
      </c>
      <c r="T1818" s="9">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9">
        <f t="shared" si="172"/>
        <v>42705.453784722216</v>
      </c>
      <c r="T1819" s="9">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9">
        <f t="shared" si="172"/>
        <v>42067.026041666664</v>
      </c>
      <c r="T1820" s="9">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9">
        <f t="shared" si="172"/>
        <v>41820.543935185182</v>
      </c>
      <c r="T1821" s="9">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213.375</v>
      </c>
      <c r="Q1822" t="str">
        <f t="shared" si="170"/>
        <v>photography</v>
      </c>
      <c r="R1822" t="str">
        <f t="shared" si="171"/>
        <v>photobooks</v>
      </c>
      <c r="S1822" s="9">
        <f t="shared" si="172"/>
        <v>42064.876041666663</v>
      </c>
      <c r="T1822" s="9">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59.162280701754383</v>
      </c>
      <c r="Q1823" t="str">
        <f t="shared" si="170"/>
        <v>music</v>
      </c>
      <c r="R1823" t="str">
        <f t="shared" si="171"/>
        <v>rock</v>
      </c>
      <c r="S1823" s="9">
        <f t="shared" si="172"/>
        <v>40926.110729166663</v>
      </c>
      <c r="T1823" s="9">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27.272727272727273</v>
      </c>
      <c r="Q1824" t="str">
        <f t="shared" si="170"/>
        <v>music</v>
      </c>
      <c r="R1824" t="str">
        <f t="shared" si="171"/>
        <v>rock</v>
      </c>
      <c r="S1824" s="9">
        <f t="shared" si="172"/>
        <v>41634.588680555556</v>
      </c>
      <c r="T1824" s="9">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9">
        <f t="shared" si="172"/>
        <v>41176.47657407407</v>
      </c>
      <c r="T1825" s="9">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9">
        <f t="shared" si="172"/>
        <v>41626.707951388882</v>
      </c>
      <c r="T1826" s="9">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9">
        <f t="shared" si="172"/>
        <v>41443.626192129625</v>
      </c>
      <c r="T1827" s="9">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9">
        <f t="shared" si="172"/>
        <v>41657.715474537035</v>
      </c>
      <c r="T1828" s="9">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9">
        <f t="shared" si="172"/>
        <v>40555.117604166662</v>
      </c>
      <c r="T1829" s="9">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417.33333333333331</v>
      </c>
      <c r="Q1830" t="str">
        <f t="shared" si="170"/>
        <v>music</v>
      </c>
      <c r="R1830" t="str">
        <f t="shared" si="171"/>
        <v>rock</v>
      </c>
      <c r="S1830" s="9">
        <f t="shared" si="172"/>
        <v>41736.691319444442</v>
      </c>
      <c r="T1830" s="9">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9">
        <f t="shared" si="172"/>
        <v>40515.879293981481</v>
      </c>
      <c r="T1831" s="9">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67.389380530973455</v>
      </c>
      <c r="Q1832" t="str">
        <f t="shared" si="170"/>
        <v>music</v>
      </c>
      <c r="R1832" t="str">
        <f t="shared" si="171"/>
        <v>rock</v>
      </c>
      <c r="S1832" s="9">
        <f t="shared" si="172"/>
        <v>41664.475775462961</v>
      </c>
      <c r="T1832" s="9">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9">
        <f t="shared" si="172"/>
        <v>41026.787766203699</v>
      </c>
      <c r="T1833" s="9">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9">
        <f t="shared" si="172"/>
        <v>40576.331331018519</v>
      </c>
      <c r="T1834" s="9">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9">
        <f t="shared" si="172"/>
        <v>41302.835682870369</v>
      </c>
      <c r="T1835" s="9">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9">
        <f t="shared" si="172"/>
        <v>41988.755729166667</v>
      </c>
      <c r="T1836" s="9">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9">
        <f t="shared" si="172"/>
        <v>42430.49387731481</v>
      </c>
      <c r="T1837" s="9">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182.12727272727273</v>
      </c>
      <c r="Q1838" t="str">
        <f t="shared" si="170"/>
        <v>music</v>
      </c>
      <c r="R1838" t="str">
        <f t="shared" si="171"/>
        <v>rock</v>
      </c>
      <c r="S1838" s="9">
        <f t="shared" si="172"/>
        <v>41305.601030092592</v>
      </c>
      <c r="T1838" s="9">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61.366666666666667</v>
      </c>
      <c r="Q1839" t="str">
        <f t="shared" si="170"/>
        <v>music</v>
      </c>
      <c r="R1839" t="str">
        <f t="shared" si="171"/>
        <v>rock</v>
      </c>
      <c r="S1839" s="9">
        <f t="shared" si="172"/>
        <v>40925.839525462965</v>
      </c>
      <c r="T1839" s="9">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9">
        <f t="shared" si="172"/>
        <v>40788.578206018516</v>
      </c>
      <c r="T1840" s="9">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45.62222222222222</v>
      </c>
      <c r="Q1841" t="str">
        <f t="shared" si="170"/>
        <v>music</v>
      </c>
      <c r="R1841" t="str">
        <f t="shared" si="171"/>
        <v>rock</v>
      </c>
      <c r="S1841" s="9">
        <f t="shared" si="172"/>
        <v>42614.513680555552</v>
      </c>
      <c r="T1841" s="9">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75.384615384615387</v>
      </c>
      <c r="Q1842" t="str">
        <f t="shared" si="170"/>
        <v>music</v>
      </c>
      <c r="R1842" t="str">
        <f t="shared" si="171"/>
        <v>rock</v>
      </c>
      <c r="S1842" s="9">
        <f t="shared" si="172"/>
        <v>41381.88784722222</v>
      </c>
      <c r="T1842" s="9">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50.875</v>
      </c>
      <c r="Q1843" t="str">
        <f t="shared" si="170"/>
        <v>music</v>
      </c>
      <c r="R1843" t="str">
        <f t="shared" si="171"/>
        <v>rock</v>
      </c>
      <c r="S1843" s="9">
        <f t="shared" si="172"/>
        <v>41745.637094907404</v>
      </c>
      <c r="T1843" s="9">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119.28571428571429</v>
      </c>
      <c r="Q1844" t="str">
        <f t="shared" si="170"/>
        <v>music</v>
      </c>
      <c r="R1844" t="str">
        <f t="shared" si="171"/>
        <v>rock</v>
      </c>
      <c r="S1844" s="9">
        <f t="shared" si="172"/>
        <v>42031.423391203702</v>
      </c>
      <c r="T1844" s="9">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92.541865671641801</v>
      </c>
      <c r="Q1845" t="str">
        <f t="shared" si="170"/>
        <v>music</v>
      </c>
      <c r="R1845" t="str">
        <f t="shared" si="171"/>
        <v>rock</v>
      </c>
      <c r="S1845" s="9">
        <f t="shared" si="172"/>
        <v>40564.786504629628</v>
      </c>
      <c r="T1845" s="9">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9">
        <f t="shared" si="172"/>
        <v>40666.765208333331</v>
      </c>
      <c r="T1846" s="9">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52.631578947368418</v>
      </c>
      <c r="Q1847" t="str">
        <f t="shared" si="170"/>
        <v>music</v>
      </c>
      <c r="R1847" t="str">
        <f t="shared" si="171"/>
        <v>rock</v>
      </c>
      <c r="S1847" s="9">
        <f t="shared" si="172"/>
        <v>42523.124976851854</v>
      </c>
      <c r="T1847" s="9">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98.990430622009569</v>
      </c>
      <c r="Q1848" t="str">
        <f t="shared" si="170"/>
        <v>music</v>
      </c>
      <c r="R1848" t="str">
        <f t="shared" si="171"/>
        <v>rock</v>
      </c>
      <c r="S1848" s="9">
        <f t="shared" si="172"/>
        <v>41228.441863425927</v>
      </c>
      <c r="T1848" s="9">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9">
        <f t="shared" si="172"/>
        <v>42094.028148148143</v>
      </c>
      <c r="T1849" s="9">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134.20833333333334</v>
      </c>
      <c r="Q1850" t="str">
        <f t="shared" si="170"/>
        <v>music</v>
      </c>
      <c r="R1850" t="str">
        <f t="shared" si="171"/>
        <v>rock</v>
      </c>
      <c r="S1850" s="9">
        <f t="shared" si="172"/>
        <v>40691.579722222217</v>
      </c>
      <c r="T1850" s="9">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9">
        <f t="shared" si="172"/>
        <v>41169.637256944443</v>
      </c>
      <c r="T1851" s="9">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51.044692737430168</v>
      </c>
      <c r="Q1852" t="str">
        <f t="shared" si="170"/>
        <v>music</v>
      </c>
      <c r="R1852" t="str">
        <f t="shared" si="171"/>
        <v>rock</v>
      </c>
      <c r="S1852" s="9">
        <f t="shared" si="172"/>
        <v>41800.751157407409</v>
      </c>
      <c r="T1852" s="9">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50.03846153846154</v>
      </c>
      <c r="Q1853" t="str">
        <f t="shared" si="170"/>
        <v>music</v>
      </c>
      <c r="R1853" t="str">
        <f t="shared" si="171"/>
        <v>rock</v>
      </c>
      <c r="S1853" s="9">
        <f t="shared" si="172"/>
        <v>41827.69835648148</v>
      </c>
      <c r="T1853" s="9">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133.93129770992365</v>
      </c>
      <c r="Q1854" t="str">
        <f t="shared" si="170"/>
        <v>music</v>
      </c>
      <c r="R1854" t="str">
        <f t="shared" si="171"/>
        <v>rock</v>
      </c>
      <c r="S1854" s="9">
        <f t="shared" si="172"/>
        <v>42081.563101851854</v>
      </c>
      <c r="T1854" s="9">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9">
        <f t="shared" si="172"/>
        <v>41176.852048611108</v>
      </c>
      <c r="T1855" s="9">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88.037643678160919</v>
      </c>
      <c r="Q1856" t="str">
        <f t="shared" si="170"/>
        <v>music</v>
      </c>
      <c r="R1856" t="str">
        <f t="shared" si="171"/>
        <v>rock</v>
      </c>
      <c r="S1856" s="9">
        <f t="shared" si="172"/>
        <v>41387.812928240739</v>
      </c>
      <c r="T1856" s="9">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9">
        <f t="shared" si="172"/>
        <v>41600.330324074072</v>
      </c>
      <c r="T1857" s="9">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9">
        <f t="shared" si="172"/>
        <v>41817.64666666666</v>
      </c>
      <c r="T1858" s="9">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f t="shared" ref="P1859:P1922" si="175">E1859 / L1859</f>
        <v>136.36363636363637</v>
      </c>
      <c r="Q1859" t="str">
        <f t="shared" ref="Q1859:Q1922" si="176">LEFT(N1859,FIND("/",N1859,1)-1)</f>
        <v>music</v>
      </c>
      <c r="R1859" t="str">
        <f t="shared" ref="R1859:R1922" si="177">RIGHT(N1859,LEN(N1859)-FIND("/",N1859,1))</f>
        <v>rock</v>
      </c>
      <c r="S1859" s="9">
        <f t="shared" ref="S1859:S1922" si="178">(J1859/86400)+25569+(-5/24)</f>
        <v>41864.560335648144</v>
      </c>
      <c r="T1859" s="9">
        <f t="shared" ref="T1859:T1922" si="17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9">
        <f t="shared" si="178"/>
        <v>40832.9921412037</v>
      </c>
      <c r="T1860" s="9">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9">
        <f t="shared" si="178"/>
        <v>40778.561678240738</v>
      </c>
      <c r="T1861" s="9">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9">
        <f t="shared" si="178"/>
        <v>41655.500972222224</v>
      </c>
      <c r="T1862" s="9">
        <f t="shared" si="17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9">
        <f t="shared" si="178"/>
        <v>42000.091909722221</v>
      </c>
      <c r="T1863" s="9">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90.9375</v>
      </c>
      <c r="Q1864" t="str">
        <f t="shared" si="176"/>
        <v>games</v>
      </c>
      <c r="R1864" t="str">
        <f t="shared" si="177"/>
        <v>mobile games</v>
      </c>
      <c r="S1864" s="9">
        <f t="shared" si="178"/>
        <v>42755.284421296295</v>
      </c>
      <c r="T1864" s="9">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9">
        <f t="shared" si="178"/>
        <v>41772.588946759257</v>
      </c>
      <c r="T1865" s="9">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58.083333333333336</v>
      </c>
      <c r="Q1866" t="str">
        <f t="shared" si="176"/>
        <v>games</v>
      </c>
      <c r="R1866" t="str">
        <f t="shared" si="177"/>
        <v>mobile games</v>
      </c>
      <c r="S1866" s="9">
        <f t="shared" si="178"/>
        <v>41733.508101851847</v>
      </c>
      <c r="T1866" s="9">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9">
        <f t="shared" si="178"/>
        <v>42645.159108796295</v>
      </c>
      <c r="T1867" s="9">
        <f t="shared" si="17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9">
        <f t="shared" si="178"/>
        <v>42742.038159722222</v>
      </c>
      <c r="T1868" s="9">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9">
        <f t="shared" si="178"/>
        <v>42649.716574074067</v>
      </c>
      <c r="T1869" s="9">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71.588235294117652</v>
      </c>
      <c r="Q1870" t="str">
        <f t="shared" si="176"/>
        <v>games</v>
      </c>
      <c r="R1870" t="str">
        <f t="shared" si="177"/>
        <v>mobile games</v>
      </c>
      <c r="S1870" s="9">
        <f t="shared" si="178"/>
        <v>42328.570891203701</v>
      </c>
      <c r="T1870" s="9">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9">
        <f t="shared" si="178"/>
        <v>42708.794548611106</v>
      </c>
      <c r="T1871" s="9">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32.81818181818182</v>
      </c>
      <c r="Q1872" t="str">
        <f t="shared" si="176"/>
        <v>games</v>
      </c>
      <c r="R1872" t="str">
        <f t="shared" si="177"/>
        <v>mobile games</v>
      </c>
      <c r="S1872" s="9">
        <f t="shared" si="178"/>
        <v>42371.14739583333</v>
      </c>
      <c r="T1872" s="9">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49.11578947368421</v>
      </c>
      <c r="Q1873" t="str">
        <f t="shared" si="176"/>
        <v>games</v>
      </c>
      <c r="R1873" t="str">
        <f t="shared" si="177"/>
        <v>mobile games</v>
      </c>
      <c r="S1873" s="9">
        <f t="shared" si="178"/>
        <v>41923.575243055551</v>
      </c>
      <c r="T1873" s="9">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16.307692307692307</v>
      </c>
      <c r="Q1874" t="str">
        <f t="shared" si="176"/>
        <v>games</v>
      </c>
      <c r="R1874" t="str">
        <f t="shared" si="177"/>
        <v>mobile games</v>
      </c>
      <c r="S1874" s="9">
        <f t="shared" si="178"/>
        <v>42154.921319444438</v>
      </c>
      <c r="T1874" s="9">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9">
        <f t="shared" si="178"/>
        <v>42164.407523148147</v>
      </c>
      <c r="T1875" s="9">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9">
        <f t="shared" si="178"/>
        <v>42529.760798611103</v>
      </c>
      <c r="T1876" s="9">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9">
        <f t="shared" si="178"/>
        <v>42528.691064814811</v>
      </c>
      <c r="T1877" s="9">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9">
        <f t="shared" si="178"/>
        <v>41776.07644675926</v>
      </c>
      <c r="T1878" s="9">
        <f t="shared" si="17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9">
        <f t="shared" si="178"/>
        <v>42034.820891203701</v>
      </c>
      <c r="T1879" s="9">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9">
        <f t="shared" si="178"/>
        <v>41772.800405092588</v>
      </c>
      <c r="T1880" s="9">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9">
        <f t="shared" si="178"/>
        <v>42413.441307870373</v>
      </c>
      <c r="T1881" s="9">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41.833333333333336</v>
      </c>
      <c r="Q1882" t="str">
        <f t="shared" si="176"/>
        <v>games</v>
      </c>
      <c r="R1882" t="str">
        <f t="shared" si="177"/>
        <v>mobile games</v>
      </c>
      <c r="S1882" s="9">
        <f t="shared" si="178"/>
        <v>42430.358564814807</v>
      </c>
      <c r="T1882" s="9">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49.338428571428572</v>
      </c>
      <c r="Q1883" t="str">
        <f t="shared" si="176"/>
        <v>music</v>
      </c>
      <c r="R1883" t="str">
        <f t="shared" si="177"/>
        <v>indie rock</v>
      </c>
      <c r="S1883" s="9">
        <f t="shared" si="178"/>
        <v>42042.944317129623</v>
      </c>
      <c r="T1883" s="9">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9">
        <f t="shared" si="178"/>
        <v>41067.740879629629</v>
      </c>
      <c r="T1884" s="9">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32.71875</v>
      </c>
      <c r="Q1885" t="str">
        <f t="shared" si="176"/>
        <v>music</v>
      </c>
      <c r="R1885" t="str">
        <f t="shared" si="177"/>
        <v>indie rock</v>
      </c>
      <c r="S1885" s="9">
        <f t="shared" si="178"/>
        <v>40977.739675925921</v>
      </c>
      <c r="T1885" s="9">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9">
        <f t="shared" si="178"/>
        <v>41204.989988425921</v>
      </c>
      <c r="T1886" s="9">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9">
        <f t="shared" si="178"/>
        <v>41098.885532407403</v>
      </c>
      <c r="T1887" s="9">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9">
        <f t="shared" si="178"/>
        <v>41925.69835648148</v>
      </c>
      <c r="T1888" s="9">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9">
        <f t="shared" si="178"/>
        <v>42323.591805555552</v>
      </c>
      <c r="T1889" s="9">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46.651685393258425</v>
      </c>
      <c r="Q1890" t="str">
        <f t="shared" si="176"/>
        <v>music</v>
      </c>
      <c r="R1890" t="str">
        <f t="shared" si="177"/>
        <v>indie rock</v>
      </c>
      <c r="S1890" s="9">
        <f t="shared" si="178"/>
        <v>40299.03162037037</v>
      </c>
      <c r="T1890" s="9">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9">
        <f t="shared" si="178"/>
        <v>41299.585023148145</v>
      </c>
      <c r="T1891" s="9">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70.5289837398374</v>
      </c>
      <c r="Q1892" t="str">
        <f t="shared" si="176"/>
        <v>music</v>
      </c>
      <c r="R1892" t="str">
        <f t="shared" si="177"/>
        <v>indie rock</v>
      </c>
      <c r="S1892" s="9">
        <f t="shared" si="178"/>
        <v>41228.577870370369</v>
      </c>
      <c r="T1892" s="9">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9">
        <f t="shared" si="178"/>
        <v>40335.589745370366</v>
      </c>
      <c r="T1893" s="9">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26.26923076923077</v>
      </c>
      <c r="Q1894" t="str">
        <f t="shared" si="176"/>
        <v>music</v>
      </c>
      <c r="R1894" t="str">
        <f t="shared" si="177"/>
        <v>indie rock</v>
      </c>
      <c r="S1894" s="9">
        <f t="shared" si="178"/>
        <v>40671.429178240738</v>
      </c>
      <c r="T1894" s="9">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9">
        <f t="shared" si="178"/>
        <v>40632.733622685184</v>
      </c>
      <c r="T1895" s="9">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9">
        <f t="shared" si="178"/>
        <v>40920.696562499994</v>
      </c>
      <c r="T1896" s="9">
        <f t="shared" si="17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9">
        <f t="shared" si="178"/>
        <v>42267.538449074076</v>
      </c>
      <c r="T1897" s="9">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9">
        <f t="shared" si="178"/>
        <v>40981.501909722218</v>
      </c>
      <c r="T1898" s="9">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9">
        <f t="shared" si="178"/>
        <v>41680.375069444439</v>
      </c>
      <c r="T1899" s="9">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68.80952380952381</v>
      </c>
      <c r="Q1900" t="str">
        <f t="shared" si="176"/>
        <v>music</v>
      </c>
      <c r="R1900" t="str">
        <f t="shared" si="177"/>
        <v>indie rock</v>
      </c>
      <c r="S1900" s="9">
        <f t="shared" si="178"/>
        <v>42365.9846412037</v>
      </c>
      <c r="T1900" s="9">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28.571428571428573</v>
      </c>
      <c r="Q1901" t="str">
        <f t="shared" si="176"/>
        <v>music</v>
      </c>
      <c r="R1901" t="str">
        <f t="shared" si="177"/>
        <v>indie rock</v>
      </c>
      <c r="S1901" s="9">
        <f t="shared" si="178"/>
        <v>42058.733402777776</v>
      </c>
      <c r="T1901" s="9">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50.631666666666668</v>
      </c>
      <c r="Q1902" t="str">
        <f t="shared" si="176"/>
        <v>music</v>
      </c>
      <c r="R1902" t="str">
        <f t="shared" si="177"/>
        <v>indie rock</v>
      </c>
      <c r="S1902" s="9">
        <f t="shared" si="178"/>
        <v>41160.663553240738</v>
      </c>
      <c r="T1902" s="9">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9">
        <f t="shared" si="178"/>
        <v>42116.334826388884</v>
      </c>
      <c r="T1903" s="9">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9">
        <f t="shared" si="178"/>
        <v>42037.581562499996</v>
      </c>
      <c r="T1904" s="9">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34.097560975609753</v>
      </c>
      <c r="Q1905" t="str">
        <f t="shared" si="176"/>
        <v>technology</v>
      </c>
      <c r="R1905" t="str">
        <f t="shared" si="177"/>
        <v>gadgets</v>
      </c>
      <c r="S1905" s="9">
        <f t="shared" si="178"/>
        <v>42702.562395833331</v>
      </c>
      <c r="T1905" s="9">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9">
        <f t="shared" si="178"/>
        <v>42326.477094907408</v>
      </c>
      <c r="T1906" s="9">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9">
        <f t="shared" si="178"/>
        <v>41859.717523148145</v>
      </c>
      <c r="T1907" s="9">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215.95959595959596</v>
      </c>
      <c r="Q1908" t="str">
        <f t="shared" si="176"/>
        <v>technology</v>
      </c>
      <c r="R1908" t="str">
        <f t="shared" si="177"/>
        <v>gadgets</v>
      </c>
      <c r="S1908" s="9">
        <f t="shared" si="178"/>
        <v>42514.462766203702</v>
      </c>
      <c r="T1908" s="9">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9">
        <f t="shared" si="178"/>
        <v>41767.378761574073</v>
      </c>
      <c r="T1909" s="9">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9">
        <f t="shared" si="178"/>
        <v>42703.709490740737</v>
      </c>
      <c r="T1910" s="9">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129.97368421052633</v>
      </c>
      <c r="Q1911" t="str">
        <f t="shared" si="176"/>
        <v>technology</v>
      </c>
      <c r="R1911" t="str">
        <f t="shared" si="177"/>
        <v>gadgets</v>
      </c>
      <c r="S1911" s="9">
        <f t="shared" si="178"/>
        <v>41905.220821759256</v>
      </c>
      <c r="T1911" s="9">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117.49473684210527</v>
      </c>
      <c r="Q1912" t="str">
        <f t="shared" si="176"/>
        <v>technology</v>
      </c>
      <c r="R1912" t="str">
        <f t="shared" si="177"/>
        <v>gadgets</v>
      </c>
      <c r="S1912" s="9">
        <f t="shared" si="178"/>
        <v>42264.754826388882</v>
      </c>
      <c r="T1912" s="9">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9">
        <f t="shared" si="178"/>
        <v>41829.825624999998</v>
      </c>
      <c r="T1913" s="9">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70.595238095238102</v>
      </c>
      <c r="Q1914" t="str">
        <f t="shared" si="176"/>
        <v>technology</v>
      </c>
      <c r="R1914" t="str">
        <f t="shared" si="177"/>
        <v>gadgets</v>
      </c>
      <c r="S1914" s="9">
        <f t="shared" si="178"/>
        <v>42129.018055555549</v>
      </c>
      <c r="T1914" s="9">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9">
        <f t="shared" si="178"/>
        <v>41890.302986111106</v>
      </c>
      <c r="T1915" s="9">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9">
        <f t="shared" si="178"/>
        <v>41928.966122685182</v>
      </c>
      <c r="T1916" s="9">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9">
        <f t="shared" si="178"/>
        <v>41863.840532407405</v>
      </c>
      <c r="T1917" s="9">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9">
        <f t="shared" si="178"/>
        <v>42656.508969907409</v>
      </c>
      <c r="T1918" s="9">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2928.9285714285716</v>
      </c>
      <c r="Q1919" t="str">
        <f t="shared" si="176"/>
        <v>technology</v>
      </c>
      <c r="R1919" t="str">
        <f t="shared" si="177"/>
        <v>gadgets</v>
      </c>
      <c r="S1919" s="9">
        <f t="shared" si="178"/>
        <v>42746.06172453703</v>
      </c>
      <c r="T1919" s="9">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28.888888888888889</v>
      </c>
      <c r="Q1920" t="str">
        <f t="shared" si="176"/>
        <v>technology</v>
      </c>
      <c r="R1920" t="str">
        <f t="shared" si="177"/>
        <v>gadgets</v>
      </c>
      <c r="S1920" s="9">
        <f t="shared" si="178"/>
        <v>41828.581608796296</v>
      </c>
      <c r="T1920" s="9">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29.625</v>
      </c>
      <c r="Q1921" t="str">
        <f t="shared" si="176"/>
        <v>technology</v>
      </c>
      <c r="R1921" t="str">
        <f t="shared" si="177"/>
        <v>gadgets</v>
      </c>
      <c r="S1921" s="9">
        <f t="shared" si="178"/>
        <v>42113.667233796295</v>
      </c>
      <c r="T1921" s="9">
        <f t="shared" si="17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f t="shared" si="175"/>
        <v>40.980952380952381</v>
      </c>
      <c r="Q1922" t="str">
        <f t="shared" si="176"/>
        <v>technology</v>
      </c>
      <c r="R1922" t="str">
        <f t="shared" si="177"/>
        <v>gadgets</v>
      </c>
      <c r="S1922" s="9">
        <f t="shared" si="178"/>
        <v>42270.66737268518</v>
      </c>
      <c r="T1922" s="9">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f t="shared" ref="P1923:P1986" si="181">E1923 / L1923</f>
        <v>54</v>
      </c>
      <c r="Q1923" t="str">
        <f t="shared" ref="Q1923:Q1986" si="182">LEFT(N1923,FIND("/",N1923,1)-1)</f>
        <v>music</v>
      </c>
      <c r="R1923" t="str">
        <f t="shared" ref="R1923:R1986" si="183">RIGHT(N1923,LEN(N1923)-FIND("/",N1923,1))</f>
        <v>indie rock</v>
      </c>
      <c r="S1923" s="9">
        <f t="shared" ref="S1923:S1986" si="184">(J1923/86400)+25569+(-5/24)</f>
        <v>41074.013229166667</v>
      </c>
      <c r="T1923" s="9">
        <f t="shared" ref="T1923:T1986" si="185">(I1923/86400)+25569+(-5/24)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9">
        <f t="shared" si="184"/>
        <v>41590.047534722216</v>
      </c>
      <c r="T1924" s="9">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23.153846153846153</v>
      </c>
      <c r="Q1925" t="str">
        <f t="shared" si="182"/>
        <v>music</v>
      </c>
      <c r="R1925" t="str">
        <f t="shared" si="183"/>
        <v>indie rock</v>
      </c>
      <c r="S1925" s="9">
        <f t="shared" si="184"/>
        <v>40772.640416666662</v>
      </c>
      <c r="T1925" s="9">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9">
        <f t="shared" si="184"/>
        <v>41626.552719907406</v>
      </c>
      <c r="T1926" s="9">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9">
        <f t="shared" si="184"/>
        <v>41535.693148148144</v>
      </c>
      <c r="T1927" s="9">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27.3896261682243</v>
      </c>
      <c r="Q1928" t="str">
        <f t="shared" si="182"/>
        <v>music</v>
      </c>
      <c r="R1928" t="str">
        <f t="shared" si="183"/>
        <v>indie rock</v>
      </c>
      <c r="S1928" s="9">
        <f t="shared" si="184"/>
        <v>40456.746018518512</v>
      </c>
      <c r="T1928" s="9">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9">
        <f t="shared" si="184"/>
        <v>40960.653229166666</v>
      </c>
      <c r="T1929" s="9">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9">
        <f t="shared" si="184"/>
        <v>41371.439745370364</v>
      </c>
      <c r="T1930" s="9">
        <f t="shared" si="185"/>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9">
        <f t="shared" si="184"/>
        <v>40686.813263888886</v>
      </c>
      <c r="T1931" s="9">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9">
        <f t="shared" si="184"/>
        <v>41402.350486111107</v>
      </c>
      <c r="T1932" s="9">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9">
        <f t="shared" si="184"/>
        <v>41037.684131944443</v>
      </c>
      <c r="T1933" s="9">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9">
        <f t="shared" si="184"/>
        <v>40911.601539351854</v>
      </c>
      <c r="T1934" s="9">
        <f t="shared" si="185"/>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94.054545454545448</v>
      </c>
      <c r="Q1935" t="str">
        <f t="shared" si="182"/>
        <v>music</v>
      </c>
      <c r="R1935" t="str">
        <f t="shared" si="183"/>
        <v>indie rock</v>
      </c>
      <c r="S1935" s="9">
        <f t="shared" si="184"/>
        <v>41878.922534722216</v>
      </c>
      <c r="T1935" s="9">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80.272727272727266</v>
      </c>
      <c r="Q1936" t="str">
        <f t="shared" si="182"/>
        <v>music</v>
      </c>
      <c r="R1936" t="str">
        <f t="shared" si="183"/>
        <v>indie rock</v>
      </c>
      <c r="S1936" s="9">
        <f t="shared" si="184"/>
        <v>40865.658807870372</v>
      </c>
      <c r="T1936" s="9">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9">
        <f t="shared" si="184"/>
        <v>41773.724201388883</v>
      </c>
      <c r="T1937" s="9">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9">
        <f t="shared" si="184"/>
        <v>40852.68136574074</v>
      </c>
      <c r="T1938" s="9">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38.740344827586206</v>
      </c>
      <c r="Q1939" t="str">
        <f t="shared" si="182"/>
        <v>music</v>
      </c>
      <c r="R1939" t="str">
        <f t="shared" si="183"/>
        <v>indie rock</v>
      </c>
      <c r="S1939" s="9">
        <f t="shared" si="184"/>
        <v>41058.91065972222</v>
      </c>
      <c r="T1939" s="9">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152.54385964912279</v>
      </c>
      <c r="Q1940" t="str">
        <f t="shared" si="182"/>
        <v>music</v>
      </c>
      <c r="R1940" t="str">
        <f t="shared" si="183"/>
        <v>indie rock</v>
      </c>
      <c r="S1940" s="9">
        <f t="shared" si="184"/>
        <v>41426.05128472222</v>
      </c>
      <c r="T1940" s="9">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9">
        <f t="shared" si="184"/>
        <v>41313.776712962957</v>
      </c>
      <c r="T1941" s="9">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9">
        <f t="shared" si="184"/>
        <v>40670.298993055556</v>
      </c>
      <c r="T1942" s="9">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9">
        <f t="shared" si="184"/>
        <v>41744.08253472222</v>
      </c>
      <c r="T1943" s="9">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9">
        <f t="shared" si="184"/>
        <v>40638.619675925926</v>
      </c>
      <c r="T1944" s="9">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9">
        <f t="shared" si="184"/>
        <v>42548.061527777776</v>
      </c>
      <c r="T1945" s="9">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176.200223588597</v>
      </c>
      <c r="Q1946" t="str">
        <f t="shared" si="182"/>
        <v>technology</v>
      </c>
      <c r="R1946" t="str">
        <f t="shared" si="183"/>
        <v>hardware</v>
      </c>
      <c r="S1946" s="9">
        <f t="shared" si="184"/>
        <v>41730.376041666663</v>
      </c>
      <c r="T1946" s="9">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511.79117647058825</v>
      </c>
      <c r="Q1947" t="str">
        <f t="shared" si="182"/>
        <v>technology</v>
      </c>
      <c r="R1947" t="str">
        <f t="shared" si="183"/>
        <v>hardware</v>
      </c>
      <c r="S1947" s="9">
        <f t="shared" si="184"/>
        <v>42157.043495370366</v>
      </c>
      <c r="T1947" s="9">
        <f t="shared" si="185"/>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9">
        <f t="shared" si="184"/>
        <v>41688.941678240742</v>
      </c>
      <c r="T1948" s="9">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9">
        <f t="shared" si="184"/>
        <v>40102.709722222222</v>
      </c>
      <c r="T1949" s="9">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9">
        <f t="shared" si="184"/>
        <v>42473.395937499998</v>
      </c>
      <c r="T1950" s="9">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56.204984093319197</v>
      </c>
      <c r="Q1951" t="str">
        <f t="shared" si="182"/>
        <v>technology</v>
      </c>
      <c r="R1951" t="str">
        <f t="shared" si="183"/>
        <v>hardware</v>
      </c>
      <c r="S1951" s="9">
        <f t="shared" si="184"/>
        <v>41800.21471064815</v>
      </c>
      <c r="T1951" s="9">
        <f t="shared" si="185"/>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9">
        <f t="shared" si="184"/>
        <v>40623.973067129627</v>
      </c>
      <c r="T1952" s="9">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9">
        <f t="shared" si="184"/>
        <v>42651.212233796294</v>
      </c>
      <c r="T1953" s="9">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101.85532258064516</v>
      </c>
      <c r="Q1954" t="str">
        <f t="shared" si="182"/>
        <v>technology</v>
      </c>
      <c r="R1954" t="str">
        <f t="shared" si="183"/>
        <v>hardware</v>
      </c>
      <c r="S1954" s="9">
        <f t="shared" si="184"/>
        <v>41526.398321759254</v>
      </c>
      <c r="T1954" s="9">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230.55782312925169</v>
      </c>
      <c r="Q1955" t="str">
        <f t="shared" si="182"/>
        <v>technology</v>
      </c>
      <c r="R1955" t="str">
        <f t="shared" si="183"/>
        <v>hardware</v>
      </c>
      <c r="S1955" s="9">
        <f t="shared" si="184"/>
        <v>40940.991493055553</v>
      </c>
      <c r="T1955" s="9">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842.10602409638557</v>
      </c>
      <c r="Q1956" t="str">
        <f t="shared" si="182"/>
        <v>technology</v>
      </c>
      <c r="R1956" t="str">
        <f t="shared" si="183"/>
        <v>hardware</v>
      </c>
      <c r="S1956" s="9">
        <f t="shared" si="184"/>
        <v>42394.372407407405</v>
      </c>
      <c r="T1956" s="9">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9">
        <f t="shared" si="184"/>
        <v>41020.063437500001</v>
      </c>
      <c r="T1957" s="9">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483.34246575342468</v>
      </c>
      <c r="Q1958" t="str">
        <f t="shared" si="182"/>
        <v>technology</v>
      </c>
      <c r="R1958" t="str">
        <f t="shared" si="183"/>
        <v>hardware</v>
      </c>
      <c r="S1958" s="9">
        <f t="shared" si="184"/>
        <v>42067.71533564815</v>
      </c>
      <c r="T1958" s="9">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76.138500000000008</v>
      </c>
      <c r="Q1959" t="str">
        <f t="shared" si="182"/>
        <v>technology</v>
      </c>
      <c r="R1959" t="str">
        <f t="shared" si="183"/>
        <v>hardware</v>
      </c>
      <c r="S1959" s="9">
        <f t="shared" si="184"/>
        <v>41178.890196759261</v>
      </c>
      <c r="T1959" s="9">
        <f t="shared" si="185"/>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9">
        <f t="shared" si="184"/>
        <v>41326.779641203699</v>
      </c>
      <c r="T1960" s="9">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36.965660377358489</v>
      </c>
      <c r="Q1961" t="str">
        <f t="shared" si="182"/>
        <v>technology</v>
      </c>
      <c r="R1961" t="str">
        <f t="shared" si="183"/>
        <v>hardware</v>
      </c>
      <c r="S1961" s="9">
        <f t="shared" si="184"/>
        <v>41871.637268518512</v>
      </c>
      <c r="T1961" s="9">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2500.969696969697</v>
      </c>
      <c r="Q1962" t="str">
        <f t="shared" si="182"/>
        <v>technology</v>
      </c>
      <c r="R1962" t="str">
        <f t="shared" si="183"/>
        <v>hardware</v>
      </c>
      <c r="S1962" s="9">
        <f t="shared" si="184"/>
        <v>41964.154409722221</v>
      </c>
      <c r="T1962" s="9">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67.690214329454989</v>
      </c>
      <c r="Q1963" t="str">
        <f t="shared" si="182"/>
        <v>technology</v>
      </c>
      <c r="R1963" t="str">
        <f t="shared" si="183"/>
        <v>hardware</v>
      </c>
      <c r="S1963" s="9">
        <f t="shared" si="184"/>
        <v>41147.986307870371</v>
      </c>
      <c r="T1963" s="9">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63.04738562091503</v>
      </c>
      <c r="Q1964" t="str">
        <f t="shared" si="182"/>
        <v>technology</v>
      </c>
      <c r="R1964" t="str">
        <f t="shared" si="183"/>
        <v>hardware</v>
      </c>
      <c r="S1964" s="9">
        <f t="shared" si="184"/>
        <v>41742.572175925925</v>
      </c>
      <c r="T1964" s="9">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9">
        <f t="shared" si="184"/>
        <v>41863.221458333333</v>
      </c>
      <c r="T1965" s="9">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180.75185011709601</v>
      </c>
      <c r="Q1966" t="str">
        <f t="shared" si="182"/>
        <v>technology</v>
      </c>
      <c r="R1966" t="str">
        <f t="shared" si="183"/>
        <v>hardware</v>
      </c>
      <c r="S1966" s="9">
        <f t="shared" si="184"/>
        <v>42452.064490740733</v>
      </c>
      <c r="T1966" s="9">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127.32038834951456</v>
      </c>
      <c r="Q1967" t="str">
        <f t="shared" si="182"/>
        <v>technology</v>
      </c>
      <c r="R1967" t="str">
        <f t="shared" si="183"/>
        <v>hardware</v>
      </c>
      <c r="S1967" s="9">
        <f t="shared" si="184"/>
        <v>40897.880902777775</v>
      </c>
      <c r="T1967" s="9">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9">
        <f t="shared" si="184"/>
        <v>41835.332152777773</v>
      </c>
      <c r="T1968" s="9">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182.78024691358024</v>
      </c>
      <c r="Q1969" t="str">
        <f t="shared" si="182"/>
        <v>technology</v>
      </c>
      <c r="R1969" t="str">
        <f t="shared" si="183"/>
        <v>hardware</v>
      </c>
      <c r="S1969" s="9">
        <f t="shared" si="184"/>
        <v>41730.455196759256</v>
      </c>
      <c r="T1969" s="9">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9">
        <f t="shared" si="184"/>
        <v>42676.378645833327</v>
      </c>
      <c r="T1970" s="9">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61.375728669846318</v>
      </c>
      <c r="Q1971" t="str">
        <f t="shared" si="182"/>
        <v>technology</v>
      </c>
      <c r="R1971" t="str">
        <f t="shared" si="183"/>
        <v>hardware</v>
      </c>
      <c r="S1971" s="9">
        <f t="shared" si="184"/>
        <v>42557.584120370368</v>
      </c>
      <c r="T1971" s="9">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9">
        <f t="shared" si="184"/>
        <v>41323.984965277778</v>
      </c>
      <c r="T1972" s="9">
        <f t="shared" si="185"/>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272.35590732591254</v>
      </c>
      <c r="Q1973" t="str">
        <f t="shared" si="182"/>
        <v>technology</v>
      </c>
      <c r="R1973" t="str">
        <f t="shared" si="183"/>
        <v>hardware</v>
      </c>
      <c r="S1973" s="9">
        <f t="shared" si="184"/>
        <v>41561.29237268518</v>
      </c>
      <c r="T1973" s="9">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70.848739495798313</v>
      </c>
      <c r="Q1974" t="str">
        <f t="shared" si="182"/>
        <v>technology</v>
      </c>
      <c r="R1974" t="str">
        <f t="shared" si="183"/>
        <v>hardware</v>
      </c>
      <c r="S1974" s="9">
        <f t="shared" si="184"/>
        <v>41200.803749999999</v>
      </c>
      <c r="T1974" s="9">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247.94003412969283</v>
      </c>
      <c r="Q1975" t="str">
        <f t="shared" si="182"/>
        <v>technology</v>
      </c>
      <c r="R1975" t="str">
        <f t="shared" si="183"/>
        <v>hardware</v>
      </c>
      <c r="S1975" s="9">
        <f t="shared" si="184"/>
        <v>42549.514629629623</v>
      </c>
      <c r="T1975" s="9">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186.81393034825871</v>
      </c>
      <c r="Q1976" t="str">
        <f t="shared" si="182"/>
        <v>technology</v>
      </c>
      <c r="R1976" t="str">
        <f t="shared" si="183"/>
        <v>hardware</v>
      </c>
      <c r="S1976" s="9">
        <f t="shared" si="184"/>
        <v>41445.125798611109</v>
      </c>
      <c r="T1976" s="9">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131.98948616600788</v>
      </c>
      <c r="Q1977" t="str">
        <f t="shared" si="182"/>
        <v>technology</v>
      </c>
      <c r="R1977" t="str">
        <f t="shared" si="183"/>
        <v>hardware</v>
      </c>
      <c r="S1977" s="9">
        <f t="shared" si="184"/>
        <v>41313.54688657407</v>
      </c>
      <c r="T1977" s="9">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29.310782241014799</v>
      </c>
      <c r="Q1978" t="str">
        <f t="shared" si="182"/>
        <v>technology</v>
      </c>
      <c r="R1978" t="str">
        <f t="shared" si="183"/>
        <v>hardware</v>
      </c>
      <c r="S1978" s="9">
        <f t="shared" si="184"/>
        <v>41438.691261574073</v>
      </c>
      <c r="T1978" s="9">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245.02436053593178</v>
      </c>
      <c r="Q1979" t="str">
        <f t="shared" si="182"/>
        <v>technology</v>
      </c>
      <c r="R1979" t="str">
        <f t="shared" si="183"/>
        <v>hardware</v>
      </c>
      <c r="S1979" s="9">
        <f t="shared" si="184"/>
        <v>42311.008564814816</v>
      </c>
      <c r="T1979" s="9">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1323.2540463917526</v>
      </c>
      <c r="Q1980" t="str">
        <f t="shared" si="182"/>
        <v>technology</v>
      </c>
      <c r="R1980" t="str">
        <f t="shared" si="183"/>
        <v>hardware</v>
      </c>
      <c r="S1980" s="9">
        <f t="shared" si="184"/>
        <v>41039.017268518517</v>
      </c>
      <c r="T1980" s="9">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9">
        <f t="shared" si="184"/>
        <v>42290.25168981481</v>
      </c>
      <c r="T1981" s="9">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91.214401028277635</v>
      </c>
      <c r="Q1982" t="str">
        <f t="shared" si="182"/>
        <v>technology</v>
      </c>
      <c r="R1982" t="str">
        <f t="shared" si="183"/>
        <v>hardware</v>
      </c>
      <c r="S1982" s="9">
        <f t="shared" si="184"/>
        <v>42423.334050925921</v>
      </c>
      <c r="T1982" s="9">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9">
        <f t="shared" si="184"/>
        <v>41799.516956018517</v>
      </c>
      <c r="T1983" s="9">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9">
        <f t="shared" si="184"/>
        <v>42678.378321759257</v>
      </c>
      <c r="T1984" s="9">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88.6875</v>
      </c>
      <c r="Q1985" t="str">
        <f t="shared" si="182"/>
        <v>photography</v>
      </c>
      <c r="R1985" t="str">
        <f t="shared" si="183"/>
        <v>people</v>
      </c>
      <c r="S1985" s="9">
        <f t="shared" si="184"/>
        <v>42592.803449074076</v>
      </c>
      <c r="T1985" s="9">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f t="shared" si="181"/>
        <v>453.14285714285717</v>
      </c>
      <c r="Q1986" t="str">
        <f t="shared" si="182"/>
        <v>photography</v>
      </c>
      <c r="R1986" t="str">
        <f t="shared" si="183"/>
        <v>people</v>
      </c>
      <c r="S1986" s="9">
        <f t="shared" si="184"/>
        <v>41913.581956018512</v>
      </c>
      <c r="T1986" s="9">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f t="shared" ref="P1987:P2050" si="187">E1987 / L1987</f>
        <v>12.75</v>
      </c>
      <c r="Q1987" t="str">
        <f t="shared" ref="Q1987:Q2050" si="188">LEFT(N1987,FIND("/",N1987,1)-1)</f>
        <v>photography</v>
      </c>
      <c r="R1987" t="str">
        <f t="shared" ref="R1987:R2050" si="189">RIGHT(N1987,LEN(N1987)-FIND("/",N1987,1))</f>
        <v>people</v>
      </c>
      <c r="S1987" s="9">
        <f t="shared" ref="S1987:S2050" si="190">(J1987/86400)+25569+(-5/24)</f>
        <v>42555.490405092591</v>
      </c>
      <c r="T1987" s="9">
        <f t="shared" ref="T1987:T2050" si="191">(I1987/86400)+25569+(-5/24)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9">
        <f t="shared" si="190"/>
        <v>42413.225497685184</v>
      </c>
      <c r="T1988" s="9">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83.428571428571431</v>
      </c>
      <c r="Q1989" t="str">
        <f t="shared" si="188"/>
        <v>photography</v>
      </c>
      <c r="R1989" t="str">
        <f t="shared" si="189"/>
        <v>people</v>
      </c>
      <c r="S1989" s="9">
        <f t="shared" si="190"/>
        <v>42034.431435185186</v>
      </c>
      <c r="T1989" s="9">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9">
        <f t="shared" si="190"/>
        <v>42206.554884259262</v>
      </c>
      <c r="T1990" s="9">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9">
        <f t="shared" si="190"/>
        <v>42685.472314814811</v>
      </c>
      <c r="T1991" s="9">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9">
        <f t="shared" si="190"/>
        <v>42397.987638888888</v>
      </c>
      <c r="T1992" s="9">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46.666666666666664</v>
      </c>
      <c r="Q1993" t="str">
        <f t="shared" si="188"/>
        <v>photography</v>
      </c>
      <c r="R1993" t="str">
        <f t="shared" si="189"/>
        <v>people</v>
      </c>
      <c r="S1993" s="9">
        <f t="shared" si="190"/>
        <v>42167.685023148144</v>
      </c>
      <c r="T1993" s="9">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9">
        <f t="shared" si="190"/>
        <v>42022.935081018521</v>
      </c>
      <c r="T1994" s="9">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9">
        <f t="shared" si="190"/>
        <v>42329.380057870367</v>
      </c>
      <c r="T1995" s="9">
        <f t="shared" si="191"/>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9">
        <f t="shared" si="190"/>
        <v>42650.797939814809</v>
      </c>
      <c r="T1996" s="9">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9">
        <f t="shared" si="190"/>
        <v>42181.693703703706</v>
      </c>
      <c r="T1997" s="9">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9">
        <f t="shared" si="190"/>
        <v>41800.611238425925</v>
      </c>
      <c r="T1998" s="9">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9">
        <f t="shared" si="190"/>
        <v>41847.722361111111</v>
      </c>
      <c r="T1999" s="9">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218.33333333333334</v>
      </c>
      <c r="Q2000" t="str">
        <f t="shared" si="188"/>
        <v>photography</v>
      </c>
      <c r="R2000" t="str">
        <f t="shared" si="189"/>
        <v>people</v>
      </c>
      <c r="S2000" s="9">
        <f t="shared" si="190"/>
        <v>41806.910162037035</v>
      </c>
      <c r="T2000" s="9">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33.714285714285715</v>
      </c>
      <c r="Q2001" t="str">
        <f t="shared" si="188"/>
        <v>photography</v>
      </c>
      <c r="R2001" t="str">
        <f t="shared" si="189"/>
        <v>people</v>
      </c>
      <c r="S2001" s="9">
        <f t="shared" si="190"/>
        <v>41926.274398148147</v>
      </c>
      <c r="T2001" s="9">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9">
        <f t="shared" si="190"/>
        <v>42345.743206018517</v>
      </c>
      <c r="T2002" s="9">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9">
        <f t="shared" si="190"/>
        <v>42136.001342592594</v>
      </c>
      <c r="T2003" s="9">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9">
        <f t="shared" si="190"/>
        <v>42728.503969907404</v>
      </c>
      <c r="T2004" s="9">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9">
        <f t="shared" si="190"/>
        <v>40346.917268518519</v>
      </c>
      <c r="T2005" s="9">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9">
        <f t="shared" si="190"/>
        <v>41800.396562499998</v>
      </c>
      <c r="T2006" s="9">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194.26193717277485</v>
      </c>
      <c r="Q2007" t="str">
        <f t="shared" si="188"/>
        <v>technology</v>
      </c>
      <c r="R2007" t="str">
        <f t="shared" si="189"/>
        <v>hardware</v>
      </c>
      <c r="S2007" s="9">
        <f t="shared" si="190"/>
        <v>41535.604374999995</v>
      </c>
      <c r="T2007" s="9">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408.97689768976898</v>
      </c>
      <c r="Q2008" t="str">
        <f t="shared" si="188"/>
        <v>technology</v>
      </c>
      <c r="R2008" t="str">
        <f t="shared" si="189"/>
        <v>hardware</v>
      </c>
      <c r="S2008" s="9">
        <f t="shared" si="190"/>
        <v>41941.292187499996</v>
      </c>
      <c r="T2008" s="9">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9">
        <f t="shared" si="190"/>
        <v>40347.629467592589</v>
      </c>
      <c r="T2009" s="9">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9">
        <f t="shared" si="190"/>
        <v>40761.396087962959</v>
      </c>
      <c r="T2010" s="9">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383.3643216080402</v>
      </c>
      <c r="Q2011" t="str">
        <f t="shared" si="188"/>
        <v>technology</v>
      </c>
      <c r="R2011" t="str">
        <f t="shared" si="189"/>
        <v>hardware</v>
      </c>
      <c r="S2011" s="9">
        <f t="shared" si="190"/>
        <v>42661.115081018514</v>
      </c>
      <c r="T2011" s="9">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55.276856649395505</v>
      </c>
      <c r="Q2012" t="str">
        <f t="shared" si="188"/>
        <v>technology</v>
      </c>
      <c r="R2012" t="str">
        <f t="shared" si="189"/>
        <v>hardware</v>
      </c>
      <c r="S2012" s="9">
        <f t="shared" si="190"/>
        <v>42570.788090277776</v>
      </c>
      <c r="T2012" s="9">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422.02059732234807</v>
      </c>
      <c r="Q2013" t="str">
        <f t="shared" si="188"/>
        <v>technology</v>
      </c>
      <c r="R2013" t="str">
        <f t="shared" si="189"/>
        <v>hardware</v>
      </c>
      <c r="S2013" s="9">
        <f t="shared" si="190"/>
        <v>42347.150150462963</v>
      </c>
      <c r="T2013" s="9">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64.180327868852459</v>
      </c>
      <c r="Q2014" t="str">
        <f t="shared" si="188"/>
        <v>technology</v>
      </c>
      <c r="R2014" t="str">
        <f t="shared" si="189"/>
        <v>hardware</v>
      </c>
      <c r="S2014" s="9">
        <f t="shared" si="190"/>
        <v>42010.613900462959</v>
      </c>
      <c r="T2014" s="9">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173.57781674704077</v>
      </c>
      <c r="Q2015" t="str">
        <f t="shared" si="188"/>
        <v>technology</v>
      </c>
      <c r="R2015" t="str">
        <f t="shared" si="189"/>
        <v>hardware</v>
      </c>
      <c r="S2015" s="9">
        <f t="shared" si="190"/>
        <v>42499.752476851849</v>
      </c>
      <c r="T2015" s="9">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88.601680840609291</v>
      </c>
      <c r="Q2016" t="str">
        <f t="shared" si="188"/>
        <v>technology</v>
      </c>
      <c r="R2016" t="str">
        <f t="shared" si="189"/>
        <v>hardware</v>
      </c>
      <c r="S2016" s="9">
        <f t="shared" si="190"/>
        <v>41324.006238425922</v>
      </c>
      <c r="T2016" s="9">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50.222283950617282</v>
      </c>
      <c r="Q2017" t="str">
        <f t="shared" si="188"/>
        <v>technology</v>
      </c>
      <c r="R2017" t="str">
        <f t="shared" si="189"/>
        <v>hardware</v>
      </c>
      <c r="S2017" s="9">
        <f t="shared" si="190"/>
        <v>40765.668553240735</v>
      </c>
      <c r="T2017" s="9">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192.38876826722338</v>
      </c>
      <c r="Q2018" t="str">
        <f t="shared" si="188"/>
        <v>technology</v>
      </c>
      <c r="R2018" t="str">
        <f t="shared" si="189"/>
        <v>hardware</v>
      </c>
      <c r="S2018" s="9">
        <f t="shared" si="190"/>
        <v>41312.672442129631</v>
      </c>
      <c r="T2018" s="9">
        <f t="shared" si="191"/>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9">
        <f t="shared" si="190"/>
        <v>40960.849016203698</v>
      </c>
      <c r="T2019" s="9">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9">
        <f t="shared" si="190"/>
        <v>42199.157511574071</v>
      </c>
      <c r="T2020" s="9">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108.96848314606741</v>
      </c>
      <c r="Q2021" t="str">
        <f t="shared" si="188"/>
        <v>technology</v>
      </c>
      <c r="R2021" t="str">
        <f t="shared" si="189"/>
        <v>hardware</v>
      </c>
      <c r="S2021" s="9">
        <f t="shared" si="190"/>
        <v>42605.500243055554</v>
      </c>
      <c r="T2021" s="9">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23.647540983606557</v>
      </c>
      <c r="Q2022" t="str">
        <f t="shared" si="188"/>
        <v>technology</v>
      </c>
      <c r="R2022" t="str">
        <f t="shared" si="189"/>
        <v>hardware</v>
      </c>
      <c r="S2022" s="9">
        <f t="shared" si="190"/>
        <v>41736.889166666668</v>
      </c>
      <c r="T2022" s="9">
        <f t="shared" si="191"/>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147.94736842105263</v>
      </c>
      <c r="Q2023" t="str">
        <f t="shared" si="188"/>
        <v>technology</v>
      </c>
      <c r="R2023" t="str">
        <f t="shared" si="189"/>
        <v>hardware</v>
      </c>
      <c r="S2023" s="9">
        <f t="shared" si="190"/>
        <v>41860.862233796295</v>
      </c>
      <c r="T2023" s="9">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9">
        <f t="shared" si="190"/>
        <v>42502.36078703704</v>
      </c>
      <c r="T2024" s="9">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9">
        <f t="shared" si="190"/>
        <v>42136.212418981479</v>
      </c>
      <c r="T2025" s="9">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222.99047619047619</v>
      </c>
      <c r="Q2026" t="str">
        <f t="shared" si="188"/>
        <v>technology</v>
      </c>
      <c r="R2026" t="str">
        <f t="shared" si="189"/>
        <v>hardware</v>
      </c>
      <c r="S2026" s="9">
        <f t="shared" si="190"/>
        <v>41099.758611111109</v>
      </c>
      <c r="T2026" s="9">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9">
        <f t="shared" si="190"/>
        <v>42135.976226851846</v>
      </c>
      <c r="T2027" s="9">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73.503898678414089</v>
      </c>
      <c r="Q2028" t="str">
        <f t="shared" si="188"/>
        <v>technology</v>
      </c>
      <c r="R2028" t="str">
        <f t="shared" si="189"/>
        <v>hardware</v>
      </c>
      <c r="S2028" s="9">
        <f t="shared" si="190"/>
        <v>41704.527604166666</v>
      </c>
      <c r="T2028" s="9">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9">
        <f t="shared" si="190"/>
        <v>42048.605543981474</v>
      </c>
      <c r="T2029" s="9">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9">
        <f t="shared" si="190"/>
        <v>40215.710717592592</v>
      </c>
      <c r="T2030" s="9">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96.063829787234042</v>
      </c>
      <c r="Q2031" t="str">
        <f t="shared" si="188"/>
        <v>technology</v>
      </c>
      <c r="R2031" t="str">
        <f t="shared" si="189"/>
        <v>hardware</v>
      </c>
      <c r="S2031" s="9">
        <f t="shared" si="190"/>
        <v>41847.813437500001</v>
      </c>
      <c r="T2031" s="9">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9">
        <f t="shared" si="190"/>
        <v>41212.788148148145</v>
      </c>
      <c r="T2032" s="9">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9">
        <f t="shared" si="190"/>
        <v>41975.120983796289</v>
      </c>
      <c r="T2033" s="9">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9">
        <f t="shared" si="190"/>
        <v>42689.35733796296</v>
      </c>
      <c r="T2034" s="9">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9">
        <f t="shared" si="190"/>
        <v>41724.874050925922</v>
      </c>
      <c r="T2035" s="9">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593.93620078740162</v>
      </c>
      <c r="Q2036" t="str">
        <f t="shared" si="188"/>
        <v>technology</v>
      </c>
      <c r="R2036" t="str">
        <f t="shared" si="189"/>
        <v>hardware</v>
      </c>
      <c r="S2036" s="9">
        <f t="shared" si="190"/>
        <v>42075.921678240738</v>
      </c>
      <c r="T2036" s="9">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9">
        <f t="shared" si="190"/>
        <v>42311.41674768518</v>
      </c>
      <c r="T2037" s="9">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46.580778301886795</v>
      </c>
      <c r="Q2038" t="str">
        <f t="shared" si="188"/>
        <v>technology</v>
      </c>
      <c r="R2038" t="str">
        <f t="shared" si="189"/>
        <v>hardware</v>
      </c>
      <c r="S2038" s="9">
        <f t="shared" si="190"/>
        <v>41738.656469907401</v>
      </c>
      <c r="T2038" s="9">
        <f t="shared" si="191"/>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70.041118881118877</v>
      </c>
      <c r="Q2039" t="str">
        <f t="shared" si="188"/>
        <v>technology</v>
      </c>
      <c r="R2039" t="str">
        <f t="shared" si="189"/>
        <v>hardware</v>
      </c>
      <c r="S2039" s="9">
        <f t="shared" si="190"/>
        <v>41578.001770833333</v>
      </c>
      <c r="T2039" s="9">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164.90686274509804</v>
      </c>
      <c r="Q2040" t="str">
        <f t="shared" si="188"/>
        <v>technology</v>
      </c>
      <c r="R2040" t="str">
        <f t="shared" si="189"/>
        <v>hardware</v>
      </c>
      <c r="S2040" s="9">
        <f t="shared" si="190"/>
        <v>41424.062743055554</v>
      </c>
      <c r="T2040" s="9">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449.26385224274406</v>
      </c>
      <c r="Q2041" t="str">
        <f t="shared" si="188"/>
        <v>technology</v>
      </c>
      <c r="R2041" t="str">
        <f t="shared" si="189"/>
        <v>hardware</v>
      </c>
      <c r="S2041" s="9">
        <f t="shared" si="190"/>
        <v>42675.23061342592</v>
      </c>
      <c r="T2041" s="9">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9">
        <f t="shared" si="190"/>
        <v>41578.718784722216</v>
      </c>
      <c r="T2042" s="9">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9">
        <f t="shared" si="190"/>
        <v>42654.317442129628</v>
      </c>
      <c r="T2043" s="9">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88.23571428571428</v>
      </c>
      <c r="Q2044" t="str">
        <f t="shared" si="188"/>
        <v>technology</v>
      </c>
      <c r="R2044" t="str">
        <f t="shared" si="189"/>
        <v>hardware</v>
      </c>
      <c r="S2044" s="9">
        <f t="shared" si="190"/>
        <v>42331.499699074069</v>
      </c>
      <c r="T2044" s="9">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36.326424870466319</v>
      </c>
      <c r="Q2045" t="str">
        <f t="shared" si="188"/>
        <v>technology</v>
      </c>
      <c r="R2045" t="str">
        <f t="shared" si="189"/>
        <v>hardware</v>
      </c>
      <c r="S2045" s="9">
        <f t="shared" si="190"/>
        <v>42660.968483796292</v>
      </c>
      <c r="T2045" s="9">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9">
        <f t="shared" si="190"/>
        <v>42138.475856481477</v>
      </c>
      <c r="T2046" s="9">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152.62361216730039</v>
      </c>
      <c r="Q2047" t="str">
        <f t="shared" si="188"/>
        <v>technology</v>
      </c>
      <c r="R2047" t="str">
        <f t="shared" si="189"/>
        <v>hardware</v>
      </c>
      <c r="S2047" s="9">
        <f t="shared" si="190"/>
        <v>41068.880173611113</v>
      </c>
      <c r="T2047" s="9">
        <f t="shared" si="191"/>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9">
        <f t="shared" si="190"/>
        <v>41386.963472222218</v>
      </c>
      <c r="T2048" s="9">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9">
        <f t="shared" si="190"/>
        <v>42081.695254629631</v>
      </c>
      <c r="T2049" s="9">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f t="shared" si="187"/>
        <v>91.82989803350327</v>
      </c>
      <c r="Q2050" t="str">
        <f t="shared" si="188"/>
        <v>technology</v>
      </c>
      <c r="R2050" t="str">
        <f t="shared" si="189"/>
        <v>hardware</v>
      </c>
      <c r="S2050" s="9">
        <f t="shared" si="190"/>
        <v>41387.443182870367</v>
      </c>
      <c r="T2050" s="9">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f t="shared" ref="P2051:P2114" si="193">E2051 / L2051</f>
        <v>80.991037735849048</v>
      </c>
      <c r="Q2051" t="str">
        <f t="shared" ref="Q2051:Q2114" si="194">LEFT(N2051,FIND("/",N2051,1)-1)</f>
        <v>technology</v>
      </c>
      <c r="R2051" t="str">
        <f t="shared" ref="R2051:R2114" si="195">RIGHT(N2051,LEN(N2051)-FIND("/",N2051,1))</f>
        <v>hardware</v>
      </c>
      <c r="S2051" s="9">
        <f t="shared" ref="S2051:S2114" si="196">(J2051/86400)+25569+(-5/24)</f>
        <v>41575.319016203699</v>
      </c>
      <c r="T2051" s="9">
        <f t="shared" ref="T2051:T2114" si="197">(I2051/86400)+25569+(-5/24)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9">
        <f t="shared" si="196"/>
        <v>42114.863171296289</v>
      </c>
      <c r="T2052" s="9">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43.095041322314053</v>
      </c>
      <c r="Q2053" t="str">
        <f t="shared" si="194"/>
        <v>technology</v>
      </c>
      <c r="R2053" t="str">
        <f t="shared" si="195"/>
        <v>hardware</v>
      </c>
      <c r="S2053" s="9">
        <f t="shared" si="196"/>
        <v>41603.814085648148</v>
      </c>
      <c r="T2053" s="9">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326.29205175600737</v>
      </c>
      <c r="Q2054" t="str">
        <f t="shared" si="194"/>
        <v>technology</v>
      </c>
      <c r="R2054" t="str">
        <f t="shared" si="195"/>
        <v>hardware</v>
      </c>
      <c r="S2054" s="9">
        <f t="shared" si="196"/>
        <v>42374.875613425924</v>
      </c>
      <c r="T2054" s="9">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9">
        <f t="shared" si="196"/>
        <v>42303.409155092588</v>
      </c>
      <c r="T2055" s="9">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9">
        <f t="shared" si="196"/>
        <v>41731.312615740739</v>
      </c>
      <c r="T2056" s="9">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9">
        <f t="shared" si="196"/>
        <v>41946.465775462959</v>
      </c>
      <c r="T2057" s="9">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138.49458483754512</v>
      </c>
      <c r="Q2058" t="str">
        <f t="shared" si="194"/>
        <v>technology</v>
      </c>
      <c r="R2058" t="str">
        <f t="shared" si="195"/>
        <v>hardware</v>
      </c>
      <c r="S2058" s="9">
        <f t="shared" si="196"/>
        <v>41351.552569444444</v>
      </c>
      <c r="T2058" s="9">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45.547792792792798</v>
      </c>
      <c r="Q2059" t="str">
        <f t="shared" si="194"/>
        <v>technology</v>
      </c>
      <c r="R2059" t="str">
        <f t="shared" si="195"/>
        <v>hardware</v>
      </c>
      <c r="S2059" s="9">
        <f t="shared" si="196"/>
        <v>42396.286249999997</v>
      </c>
      <c r="T2059" s="9">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9">
        <f t="shared" si="196"/>
        <v>42026.16238425926</v>
      </c>
      <c r="T2060" s="9">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9">
        <f t="shared" si="196"/>
        <v>42361.394143518519</v>
      </c>
      <c r="T2061" s="9">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9">
        <f t="shared" si="196"/>
        <v>41783.434606481482</v>
      </c>
      <c r="T2062" s="9">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9">
        <f t="shared" si="196"/>
        <v>42705.556180555555</v>
      </c>
      <c r="T2063" s="9">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566.38916256157631</v>
      </c>
      <c r="Q2064" t="str">
        <f t="shared" si="194"/>
        <v>technology</v>
      </c>
      <c r="R2064" t="str">
        <f t="shared" si="195"/>
        <v>hardware</v>
      </c>
      <c r="S2064" s="9">
        <f t="shared" si="196"/>
        <v>42423.174745370365</v>
      </c>
      <c r="T2064" s="9">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120.85714285714286</v>
      </c>
      <c r="Q2065" t="str">
        <f t="shared" si="194"/>
        <v>technology</v>
      </c>
      <c r="R2065" t="str">
        <f t="shared" si="195"/>
        <v>hardware</v>
      </c>
      <c r="S2065" s="9">
        <f t="shared" si="196"/>
        <v>42472.524317129624</v>
      </c>
      <c r="T2065" s="9">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9">
        <f t="shared" si="196"/>
        <v>41389.1565162037</v>
      </c>
      <c r="T2066" s="9">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9">
        <f t="shared" si="196"/>
        <v>41603.125335648147</v>
      </c>
      <c r="T2067" s="9">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67.261538461538464</v>
      </c>
      <c r="Q2068" t="str">
        <f t="shared" si="194"/>
        <v>technology</v>
      </c>
      <c r="R2068" t="str">
        <f t="shared" si="195"/>
        <v>hardware</v>
      </c>
      <c r="S2068" s="9">
        <f t="shared" si="196"/>
        <v>41844.563460648147</v>
      </c>
      <c r="T2068" s="9">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9">
        <f t="shared" si="196"/>
        <v>42115.645555555551</v>
      </c>
      <c r="T2069" s="9">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346.13118421052633</v>
      </c>
      <c r="Q2070" t="str">
        <f t="shared" si="194"/>
        <v>technology</v>
      </c>
      <c r="R2070" t="str">
        <f t="shared" si="195"/>
        <v>hardware</v>
      </c>
      <c r="S2070" s="9">
        <f t="shared" si="196"/>
        <v>42633.633275462962</v>
      </c>
      <c r="T2070" s="9">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244.11912547528519</v>
      </c>
      <c r="Q2071" t="str">
        <f t="shared" si="194"/>
        <v>technology</v>
      </c>
      <c r="R2071" t="str">
        <f t="shared" si="195"/>
        <v>hardware</v>
      </c>
      <c r="S2071" s="9">
        <f t="shared" si="196"/>
        <v>42340.763784722221</v>
      </c>
      <c r="T2071" s="9">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259.25424836601309</v>
      </c>
      <c r="Q2072" t="str">
        <f t="shared" si="194"/>
        <v>technology</v>
      </c>
      <c r="R2072" t="str">
        <f t="shared" si="195"/>
        <v>hardware</v>
      </c>
      <c r="S2072" s="9">
        <f t="shared" si="196"/>
        <v>42519.448182870365</v>
      </c>
      <c r="T2072" s="9">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201.96402877697841</v>
      </c>
      <c r="Q2073" t="str">
        <f t="shared" si="194"/>
        <v>technology</v>
      </c>
      <c r="R2073" t="str">
        <f t="shared" si="195"/>
        <v>hardware</v>
      </c>
      <c r="S2073" s="9">
        <f t="shared" si="196"/>
        <v>42600.070416666662</v>
      </c>
      <c r="T2073" s="9">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9">
        <f t="shared" si="196"/>
        <v>42467.373055555552</v>
      </c>
      <c r="T2074" s="9">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9">
        <f t="shared" si="196"/>
        <v>42087.459699074076</v>
      </c>
      <c r="T2075" s="9">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9">
        <f t="shared" si="196"/>
        <v>42466.617847222216</v>
      </c>
      <c r="T2076" s="9">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9">
        <f t="shared" si="196"/>
        <v>41450.473240740735</v>
      </c>
      <c r="T2077" s="9">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116.35303146309367</v>
      </c>
      <c r="Q2078" t="str">
        <f t="shared" si="194"/>
        <v>technology</v>
      </c>
      <c r="R2078" t="str">
        <f t="shared" si="195"/>
        <v>hardware</v>
      </c>
      <c r="S2078" s="9">
        <f t="shared" si="196"/>
        <v>41803.672326388885</v>
      </c>
      <c r="T2078" s="9">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9">
        <f t="shared" si="196"/>
        <v>42102.83421296296</v>
      </c>
      <c r="T2079" s="9">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546.6875</v>
      </c>
      <c r="Q2080" t="str">
        <f t="shared" si="194"/>
        <v>technology</v>
      </c>
      <c r="R2080" t="str">
        <f t="shared" si="195"/>
        <v>hardware</v>
      </c>
      <c r="S2080" s="9">
        <f t="shared" si="196"/>
        <v>42692.563159722216</v>
      </c>
      <c r="T2080" s="9">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47.474464579901152</v>
      </c>
      <c r="Q2081" t="str">
        <f t="shared" si="194"/>
        <v>technology</v>
      </c>
      <c r="R2081" t="str">
        <f t="shared" si="195"/>
        <v>hardware</v>
      </c>
      <c r="S2081" s="9">
        <f t="shared" si="196"/>
        <v>42150.502233796295</v>
      </c>
      <c r="T2081" s="9">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9">
        <f t="shared" si="196"/>
        <v>42289.748842592591</v>
      </c>
      <c r="T2082" s="9">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9">
        <f t="shared" si="196"/>
        <v>41003.948553240734</v>
      </c>
      <c r="T2083" s="9">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9">
        <f t="shared" si="196"/>
        <v>40810.911990740737</v>
      </c>
      <c r="T2084" s="9">
        <f t="shared" si="197"/>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9">
        <f t="shared" si="196"/>
        <v>41034.513831018514</v>
      </c>
      <c r="T2085" s="9">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9">
        <f t="shared" si="196"/>
        <v>41731.624791666662</v>
      </c>
      <c r="T2086" s="9">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89.301204819277103</v>
      </c>
      <c r="Q2087" t="str">
        <f t="shared" si="194"/>
        <v>music</v>
      </c>
      <c r="R2087" t="str">
        <f t="shared" si="195"/>
        <v>indie rock</v>
      </c>
      <c r="S2087" s="9">
        <f t="shared" si="196"/>
        <v>41075.627164351848</v>
      </c>
      <c r="T2087" s="9">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9">
        <f t="shared" si="196"/>
        <v>40860.462175925924</v>
      </c>
      <c r="T2088" s="9">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9">
        <f t="shared" si="196"/>
        <v>40763.996041666665</v>
      </c>
      <c r="T2089" s="9">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46.204266666666669</v>
      </c>
      <c r="Q2090" t="str">
        <f t="shared" si="194"/>
        <v>music</v>
      </c>
      <c r="R2090" t="str">
        <f t="shared" si="195"/>
        <v>indie rock</v>
      </c>
      <c r="S2090" s="9">
        <f t="shared" si="196"/>
        <v>40395.506388888891</v>
      </c>
      <c r="T2090" s="9">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48.54854838709678</v>
      </c>
      <c r="Q2091" t="str">
        <f t="shared" si="194"/>
        <v>music</v>
      </c>
      <c r="R2091" t="str">
        <f t="shared" si="195"/>
        <v>indie rock</v>
      </c>
      <c r="S2091" s="9">
        <f t="shared" si="196"/>
        <v>41452.867986111109</v>
      </c>
      <c r="T2091" s="9">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57.520187499999999</v>
      </c>
      <c r="Q2092" t="str">
        <f t="shared" si="194"/>
        <v>music</v>
      </c>
      <c r="R2092" t="str">
        <f t="shared" si="195"/>
        <v>indie rock</v>
      </c>
      <c r="S2092" s="9">
        <f t="shared" si="196"/>
        <v>41299.173090277771</v>
      </c>
      <c r="T2092" s="9">
        <f t="shared" si="197"/>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9">
        <f t="shared" si="196"/>
        <v>40555.114328703705</v>
      </c>
      <c r="T2093" s="9">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9">
        <f t="shared" si="196"/>
        <v>40763.499212962961</v>
      </c>
      <c r="T2094" s="9">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66.826086956521735</v>
      </c>
      <c r="Q2095" t="str">
        <f t="shared" si="194"/>
        <v>music</v>
      </c>
      <c r="R2095" t="str">
        <f t="shared" si="195"/>
        <v>indie rock</v>
      </c>
      <c r="S2095" s="9">
        <f t="shared" si="196"/>
        <v>41205.646203703705</v>
      </c>
      <c r="T2095" s="9">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58.597222222222221</v>
      </c>
      <c r="Q2096" t="str">
        <f t="shared" si="194"/>
        <v>music</v>
      </c>
      <c r="R2096" t="str">
        <f t="shared" si="195"/>
        <v>indie rock</v>
      </c>
      <c r="S2096" s="9">
        <f t="shared" si="196"/>
        <v>40938.811689814815</v>
      </c>
      <c r="T2096" s="9">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113.63636363636364</v>
      </c>
      <c r="Q2097" t="str">
        <f t="shared" si="194"/>
        <v>music</v>
      </c>
      <c r="R2097" t="str">
        <f t="shared" si="195"/>
        <v>indie rock</v>
      </c>
      <c r="S2097" s="9">
        <f t="shared" si="196"/>
        <v>40758.525150462963</v>
      </c>
      <c r="T2097" s="9">
        <f t="shared" si="197"/>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9">
        <f t="shared" si="196"/>
        <v>41192.550173611111</v>
      </c>
      <c r="T2098" s="9">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78.94736842105263</v>
      </c>
      <c r="Q2099" t="str">
        <f t="shared" si="194"/>
        <v>music</v>
      </c>
      <c r="R2099" t="str">
        <f t="shared" si="195"/>
        <v>indie rock</v>
      </c>
      <c r="S2099" s="9">
        <f t="shared" si="196"/>
        <v>40818.376562500001</v>
      </c>
      <c r="T2099" s="9">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9">
        <f t="shared" si="196"/>
        <v>40945.905497685184</v>
      </c>
      <c r="T2100" s="9">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63.031746031746032</v>
      </c>
      <c r="Q2101" t="str">
        <f t="shared" si="194"/>
        <v>music</v>
      </c>
      <c r="R2101" t="str">
        <f t="shared" si="195"/>
        <v>indie rock</v>
      </c>
      <c r="S2101" s="9">
        <f t="shared" si="196"/>
        <v>42173.53800925926</v>
      </c>
      <c r="T2101" s="9">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30.37037037037037</v>
      </c>
      <c r="Q2102" t="str">
        <f t="shared" si="194"/>
        <v>music</v>
      </c>
      <c r="R2102" t="str">
        <f t="shared" si="195"/>
        <v>indie rock</v>
      </c>
      <c r="S2102" s="9">
        <f t="shared" si="196"/>
        <v>41074.62663194444</v>
      </c>
      <c r="T2102" s="9">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51.477272727272727</v>
      </c>
      <c r="Q2103" t="str">
        <f t="shared" si="194"/>
        <v>music</v>
      </c>
      <c r="R2103" t="str">
        <f t="shared" si="195"/>
        <v>indie rock</v>
      </c>
      <c r="S2103" s="9">
        <f t="shared" si="196"/>
        <v>40891.941134259258</v>
      </c>
      <c r="T2103" s="9">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9">
        <f t="shared" si="196"/>
        <v>40638.660277777773</v>
      </c>
      <c r="T2104" s="9">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9">
        <f t="shared" si="196"/>
        <v>41192.546608796292</v>
      </c>
      <c r="T2105" s="9">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9">
        <f t="shared" si="196"/>
        <v>41393.86613425926</v>
      </c>
      <c r="T2106" s="9">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9">
        <f t="shared" si="196"/>
        <v>41951.580474537033</v>
      </c>
      <c r="T2107" s="9">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53.522727272727273</v>
      </c>
      <c r="Q2108" t="str">
        <f t="shared" si="194"/>
        <v>music</v>
      </c>
      <c r="R2108" t="str">
        <f t="shared" si="195"/>
        <v>indie rock</v>
      </c>
      <c r="S2108" s="9">
        <f t="shared" si="196"/>
        <v>41270.006643518514</v>
      </c>
      <c r="T2108" s="9">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9">
        <f t="shared" si="196"/>
        <v>41934.502233796295</v>
      </c>
      <c r="T2109" s="9">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9">
        <f t="shared" si="196"/>
        <v>41134.967361111107</v>
      </c>
      <c r="T2110" s="9">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106.52500000000001</v>
      </c>
      <c r="Q2111" t="str">
        <f t="shared" si="194"/>
        <v>music</v>
      </c>
      <c r="R2111" t="str">
        <f t="shared" si="195"/>
        <v>indie rock</v>
      </c>
      <c r="S2111" s="9">
        <f t="shared" si="196"/>
        <v>42160.500196759262</v>
      </c>
      <c r="T2111" s="9">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9">
        <f t="shared" si="196"/>
        <v>41759.462604166663</v>
      </c>
      <c r="T2112" s="9">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54.615384615384613</v>
      </c>
      <c r="Q2113" t="str">
        <f t="shared" si="194"/>
        <v>music</v>
      </c>
      <c r="R2113" t="str">
        <f t="shared" si="195"/>
        <v>indie rock</v>
      </c>
      <c r="S2113" s="9">
        <f t="shared" si="196"/>
        <v>40702.988715277774</v>
      </c>
      <c r="T2113" s="9">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f t="shared" si="193"/>
        <v>27.272727272727273</v>
      </c>
      <c r="Q2114" t="str">
        <f t="shared" si="194"/>
        <v>music</v>
      </c>
      <c r="R2114" t="str">
        <f t="shared" si="195"/>
        <v>indie rock</v>
      </c>
      <c r="S2114" s="9">
        <f t="shared" si="196"/>
        <v>41365.719826388886</v>
      </c>
      <c r="T2114" s="9">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f t="shared" ref="P2115:P2178" si="199">E2115 / L2115</f>
        <v>68.598130841121488</v>
      </c>
      <c r="Q2115" t="str">
        <f t="shared" ref="Q2115:Q2178" si="200">LEFT(N2115,FIND("/",N2115,1)-1)</f>
        <v>music</v>
      </c>
      <c r="R2115" t="str">
        <f t="shared" ref="R2115:R2178" si="201">RIGHT(N2115,LEN(N2115)-FIND("/",N2115,1))</f>
        <v>indie rock</v>
      </c>
      <c r="S2115" s="9">
        <f t="shared" ref="S2115:S2178" si="202">(J2115/86400)+25569+(-5/24)</f>
        <v>41870.657129629624</v>
      </c>
      <c r="T2115" s="9">
        <f t="shared" ref="T2115:T2178" si="203">(I2115/86400)+25569+(-5/24)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9">
        <f t="shared" si="202"/>
        <v>40458.607291666667</v>
      </c>
      <c r="T2116" s="9">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94.027777777777771</v>
      </c>
      <c r="Q2117" t="str">
        <f t="shared" si="200"/>
        <v>music</v>
      </c>
      <c r="R2117" t="str">
        <f t="shared" si="201"/>
        <v>indie rock</v>
      </c>
      <c r="S2117" s="9">
        <f t="shared" si="202"/>
        <v>40563.872696759259</v>
      </c>
      <c r="T2117" s="9">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526.45652173913038</v>
      </c>
      <c r="Q2118" t="str">
        <f t="shared" si="200"/>
        <v>music</v>
      </c>
      <c r="R2118" t="str">
        <f t="shared" si="201"/>
        <v>indie rock</v>
      </c>
      <c r="S2118" s="9">
        <f t="shared" si="202"/>
        <v>41136.569479166668</v>
      </c>
      <c r="T2118" s="9">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9">
        <f t="shared" si="202"/>
        <v>42289.851261574069</v>
      </c>
      <c r="T2119" s="9">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9">
        <f t="shared" si="202"/>
        <v>40718.631203703699</v>
      </c>
      <c r="T2120" s="9">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91.590909090909093</v>
      </c>
      <c r="Q2121" t="str">
        <f t="shared" si="200"/>
        <v>music</v>
      </c>
      <c r="R2121" t="str">
        <f t="shared" si="201"/>
        <v>indie rock</v>
      </c>
      <c r="S2121" s="9">
        <f t="shared" si="202"/>
        <v>41106.921817129631</v>
      </c>
      <c r="T2121" s="9">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9">
        <f t="shared" si="202"/>
        <v>41591.756203703699</v>
      </c>
      <c r="T2122" s="9">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9">
        <f t="shared" si="202"/>
        <v>42716.534120370365</v>
      </c>
      <c r="T2123" s="9">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103.33333333333333</v>
      </c>
      <c r="Q2124" t="str">
        <f t="shared" si="200"/>
        <v>games</v>
      </c>
      <c r="R2124" t="str">
        <f t="shared" si="201"/>
        <v>video games</v>
      </c>
      <c r="S2124" s="9">
        <f t="shared" si="202"/>
        <v>42712.092233796291</v>
      </c>
      <c r="T2124" s="9">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9">
        <f t="shared" si="202"/>
        <v>40198.216516203705</v>
      </c>
      <c r="T2125" s="9">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9">
        <f t="shared" si="202"/>
        <v>40463.819849537038</v>
      </c>
      <c r="T2126" s="9">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31.555555555555557</v>
      </c>
      <c r="Q2127" t="str">
        <f t="shared" si="200"/>
        <v>games</v>
      </c>
      <c r="R2127" t="str">
        <f t="shared" si="201"/>
        <v>video games</v>
      </c>
      <c r="S2127" s="9">
        <f t="shared" si="202"/>
        <v>42190.815196759257</v>
      </c>
      <c r="T2127" s="9">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9">
        <f t="shared" si="202"/>
        <v>41951.76489583333</v>
      </c>
      <c r="T2128" s="9">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34.220338983050844</v>
      </c>
      <c r="Q2129" t="str">
        <f t="shared" si="200"/>
        <v>games</v>
      </c>
      <c r="R2129" t="str">
        <f t="shared" si="201"/>
        <v>video games</v>
      </c>
      <c r="S2129" s="9">
        <f t="shared" si="202"/>
        <v>42045.297025462962</v>
      </c>
      <c r="T2129" s="9">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9">
        <f t="shared" si="202"/>
        <v>41843.564456018517</v>
      </c>
      <c r="T2130" s="9">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19.666666666666668</v>
      </c>
      <c r="Q2131" t="str">
        <f t="shared" si="200"/>
        <v>games</v>
      </c>
      <c r="R2131" t="str">
        <f t="shared" si="201"/>
        <v>video games</v>
      </c>
      <c r="S2131" s="9">
        <f t="shared" si="202"/>
        <v>42408.815972222219</v>
      </c>
      <c r="T2131" s="9">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9">
        <f t="shared" si="202"/>
        <v>41831.87804398148</v>
      </c>
      <c r="T2132" s="9">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8.3333333333333339</v>
      </c>
      <c r="Q2133" t="str">
        <f t="shared" si="200"/>
        <v>games</v>
      </c>
      <c r="R2133" t="str">
        <f t="shared" si="201"/>
        <v>video games</v>
      </c>
      <c r="S2133" s="9">
        <f t="shared" si="202"/>
        <v>42166.998738425922</v>
      </c>
      <c r="T2133" s="9">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21.34333333333333</v>
      </c>
      <c r="Q2134" t="str">
        <f t="shared" si="200"/>
        <v>games</v>
      </c>
      <c r="R2134" t="str">
        <f t="shared" si="201"/>
        <v>video games</v>
      </c>
      <c r="S2134" s="9">
        <f t="shared" si="202"/>
        <v>41643.27884259259</v>
      </c>
      <c r="T2134" s="9">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5.333333333333333</v>
      </c>
      <c r="Q2135" t="str">
        <f t="shared" si="200"/>
        <v>games</v>
      </c>
      <c r="R2135" t="str">
        <f t="shared" si="201"/>
        <v>video games</v>
      </c>
      <c r="S2135" s="9">
        <f t="shared" si="202"/>
        <v>40618.888877314814</v>
      </c>
      <c r="T2135" s="9">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34.666666666666664</v>
      </c>
      <c r="Q2136" t="str">
        <f t="shared" si="200"/>
        <v>games</v>
      </c>
      <c r="R2136" t="str">
        <f t="shared" si="201"/>
        <v>video games</v>
      </c>
      <c r="S2136" s="9">
        <f t="shared" si="202"/>
        <v>41361.678136574068</v>
      </c>
      <c r="T2136" s="9">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21.727272727272727</v>
      </c>
      <c r="Q2137" t="str">
        <f t="shared" si="200"/>
        <v>games</v>
      </c>
      <c r="R2137" t="str">
        <f t="shared" si="201"/>
        <v>video games</v>
      </c>
      <c r="S2137" s="9">
        <f t="shared" si="202"/>
        <v>41156.755011574074</v>
      </c>
      <c r="T2137" s="9">
        <f t="shared" si="203"/>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11.922499999999999</v>
      </c>
      <c r="Q2138" t="str">
        <f t="shared" si="200"/>
        <v>games</v>
      </c>
      <c r="R2138" t="str">
        <f t="shared" si="201"/>
        <v>video games</v>
      </c>
      <c r="S2138" s="9">
        <f t="shared" si="202"/>
        <v>41536.300763888888</v>
      </c>
      <c r="T2138" s="9">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26.59737827715356</v>
      </c>
      <c r="Q2139" t="str">
        <f t="shared" si="200"/>
        <v>games</v>
      </c>
      <c r="R2139" t="str">
        <f t="shared" si="201"/>
        <v>video games</v>
      </c>
      <c r="S2139" s="9">
        <f t="shared" si="202"/>
        <v>41948.562835648147</v>
      </c>
      <c r="T2139" s="9">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10.666666666666666</v>
      </c>
      <c r="Q2140" t="str">
        <f t="shared" si="200"/>
        <v>games</v>
      </c>
      <c r="R2140" t="str">
        <f t="shared" si="201"/>
        <v>video games</v>
      </c>
      <c r="S2140" s="9">
        <f t="shared" si="202"/>
        <v>41556.804849537039</v>
      </c>
      <c r="T2140" s="9">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29.035714285714285</v>
      </c>
      <c r="Q2141" t="str">
        <f t="shared" si="200"/>
        <v>games</v>
      </c>
      <c r="R2141" t="str">
        <f t="shared" si="201"/>
        <v>video games</v>
      </c>
      <c r="S2141" s="9">
        <f t="shared" si="202"/>
        <v>42647.541759259257</v>
      </c>
      <c r="T2141" s="9">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50.909090909090907</v>
      </c>
      <c r="Q2142" t="str">
        <f t="shared" si="200"/>
        <v>games</v>
      </c>
      <c r="R2142" t="str">
        <f t="shared" si="201"/>
        <v>video games</v>
      </c>
      <c r="S2142" s="9">
        <f t="shared" si="202"/>
        <v>41255.625277777777</v>
      </c>
      <c r="T2142" s="9">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9">
        <f t="shared" si="202"/>
        <v>41927.027303240735</v>
      </c>
      <c r="T2143" s="9">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50.083333333333336</v>
      </c>
      <c r="Q2144" t="str">
        <f t="shared" si="200"/>
        <v>games</v>
      </c>
      <c r="R2144" t="str">
        <f t="shared" si="201"/>
        <v>video games</v>
      </c>
      <c r="S2144" s="9">
        <f t="shared" si="202"/>
        <v>42340.493171296293</v>
      </c>
      <c r="T2144" s="9">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9">
        <f t="shared" si="202"/>
        <v>40332.678379629629</v>
      </c>
      <c r="T2145" s="9">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25.291666666666668</v>
      </c>
      <c r="Q2146" t="str">
        <f t="shared" si="200"/>
        <v>games</v>
      </c>
      <c r="R2146" t="str">
        <f t="shared" si="201"/>
        <v>video games</v>
      </c>
      <c r="S2146" s="9">
        <f t="shared" si="202"/>
        <v>41499.338425925926</v>
      </c>
      <c r="T2146" s="9">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51.292134831460672</v>
      </c>
      <c r="Q2147" t="str">
        <f t="shared" si="200"/>
        <v>games</v>
      </c>
      <c r="R2147" t="str">
        <f t="shared" si="201"/>
        <v>video games</v>
      </c>
      <c r="S2147" s="9">
        <f t="shared" si="202"/>
        <v>41575.029097222221</v>
      </c>
      <c r="T2147" s="9">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9">
        <f t="shared" si="202"/>
        <v>42397.471180555549</v>
      </c>
      <c r="T2148" s="9">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49.381818181818183</v>
      </c>
      <c r="Q2149" t="str">
        <f t="shared" si="200"/>
        <v>games</v>
      </c>
      <c r="R2149" t="str">
        <f t="shared" si="201"/>
        <v>video games</v>
      </c>
      <c r="S2149" s="9">
        <f t="shared" si="202"/>
        <v>41927.087361111109</v>
      </c>
      <c r="T2149" s="9">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9">
        <f t="shared" si="202"/>
        <v>42066.525254629632</v>
      </c>
      <c r="T2150" s="9">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9">
        <f t="shared" si="202"/>
        <v>40354.816620370366</v>
      </c>
      <c r="T2151" s="9">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9">
        <f t="shared" si="202"/>
        <v>42534.076377314814</v>
      </c>
      <c r="T2152" s="9">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19.666666666666668</v>
      </c>
      <c r="Q2153" t="str">
        <f t="shared" si="200"/>
        <v>games</v>
      </c>
      <c r="R2153" t="str">
        <f t="shared" si="201"/>
        <v>video games</v>
      </c>
      <c r="S2153" s="9">
        <f t="shared" si="202"/>
        <v>42520.639050925922</v>
      </c>
      <c r="T2153" s="9">
        <f t="shared" si="203"/>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9">
        <f t="shared" si="202"/>
        <v>41683.62394675926</v>
      </c>
      <c r="T2154" s="9">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9">
        <f t="shared" si="202"/>
        <v>41974.702754629623</v>
      </c>
      <c r="T2155" s="9">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9">
        <f t="shared" si="202"/>
        <v>41647.42392361111</v>
      </c>
      <c r="T2156" s="9">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9">
        <f t="shared" si="202"/>
        <v>42430.539178240739</v>
      </c>
      <c r="T2157" s="9">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17.987951807228917</v>
      </c>
      <c r="Q2158" t="str">
        <f t="shared" si="200"/>
        <v>games</v>
      </c>
      <c r="R2158" t="str">
        <f t="shared" si="201"/>
        <v>video games</v>
      </c>
      <c r="S2158" s="9">
        <f t="shared" si="202"/>
        <v>41488.645902777775</v>
      </c>
      <c r="T2158" s="9">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370.94736842105266</v>
      </c>
      <c r="Q2159" t="str">
        <f t="shared" si="200"/>
        <v>games</v>
      </c>
      <c r="R2159" t="str">
        <f t="shared" si="201"/>
        <v>video games</v>
      </c>
      <c r="S2159" s="9">
        <f t="shared" si="202"/>
        <v>42694.772951388884</v>
      </c>
      <c r="T2159" s="9">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63.569485530546629</v>
      </c>
      <c r="Q2160" t="str">
        <f t="shared" si="200"/>
        <v>games</v>
      </c>
      <c r="R2160" t="str">
        <f t="shared" si="201"/>
        <v>video games</v>
      </c>
      <c r="S2160" s="9">
        <f t="shared" si="202"/>
        <v>41264.645532407405</v>
      </c>
      <c r="T2160" s="9">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9">
        <f t="shared" si="202"/>
        <v>40710.522847222222</v>
      </c>
      <c r="T2161" s="9">
        <f t="shared" si="203"/>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5.3125</v>
      </c>
      <c r="Q2162" t="str">
        <f t="shared" si="200"/>
        <v>games</v>
      </c>
      <c r="R2162" t="str">
        <f t="shared" si="201"/>
        <v>video games</v>
      </c>
      <c r="S2162" s="9">
        <f t="shared" si="202"/>
        <v>41018.503530092588</v>
      </c>
      <c r="T2162" s="9">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9">
        <f t="shared" si="202"/>
        <v>42240.644201388888</v>
      </c>
      <c r="T2163" s="9">
        <f t="shared" si="203"/>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9">
        <f t="shared" si="202"/>
        <v>41813.557766203703</v>
      </c>
      <c r="T2164" s="9">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75.11363636363636</v>
      </c>
      <c r="Q2165" t="str">
        <f t="shared" si="200"/>
        <v>music</v>
      </c>
      <c r="R2165" t="str">
        <f t="shared" si="201"/>
        <v>rock</v>
      </c>
      <c r="S2165" s="9">
        <f t="shared" si="202"/>
        <v>42111.691203703704</v>
      </c>
      <c r="T2165" s="9">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9">
        <f t="shared" si="202"/>
        <v>42515.509421296294</v>
      </c>
      <c r="T2166" s="9">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9">
        <f t="shared" si="202"/>
        <v>42438.458738425928</v>
      </c>
      <c r="T2167" s="9">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9">
        <f t="shared" si="202"/>
        <v>41933.629837962959</v>
      </c>
      <c r="T2168" s="9">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9">
        <f t="shared" si="202"/>
        <v>41152.858067129629</v>
      </c>
      <c r="T2169" s="9">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9">
        <f t="shared" si="202"/>
        <v>42745.391909722217</v>
      </c>
      <c r="T2170" s="9">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21.857142857142858</v>
      </c>
      <c r="Q2171" t="str">
        <f t="shared" si="200"/>
        <v>music</v>
      </c>
      <c r="R2171" t="str">
        <f t="shared" si="201"/>
        <v>rock</v>
      </c>
      <c r="S2171" s="9">
        <f t="shared" si="202"/>
        <v>42793.492488425924</v>
      </c>
      <c r="T2171" s="9">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33.315789473684212</v>
      </c>
      <c r="Q2172" t="str">
        <f t="shared" si="200"/>
        <v>music</v>
      </c>
      <c r="R2172" t="str">
        <f t="shared" si="201"/>
        <v>rock</v>
      </c>
      <c r="S2172" s="9">
        <f t="shared" si="202"/>
        <v>42198.541921296295</v>
      </c>
      <c r="T2172" s="9">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90.276595744680847</v>
      </c>
      <c r="Q2173" t="str">
        <f t="shared" si="200"/>
        <v>music</v>
      </c>
      <c r="R2173" t="str">
        <f t="shared" si="201"/>
        <v>rock</v>
      </c>
      <c r="S2173" s="9">
        <f t="shared" si="202"/>
        <v>42141.748784722215</v>
      </c>
      <c r="T2173" s="9">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76.92307692307692</v>
      </c>
      <c r="Q2174" t="str">
        <f t="shared" si="200"/>
        <v>music</v>
      </c>
      <c r="R2174" t="str">
        <f t="shared" si="201"/>
        <v>rock</v>
      </c>
      <c r="S2174" s="9">
        <f t="shared" si="202"/>
        <v>42082.371759259258</v>
      </c>
      <c r="T2174" s="9">
        <f t="shared" si="203"/>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59.233333333333334</v>
      </c>
      <c r="Q2175" t="str">
        <f t="shared" si="200"/>
        <v>music</v>
      </c>
      <c r="R2175" t="str">
        <f t="shared" si="201"/>
        <v>rock</v>
      </c>
      <c r="S2175" s="9">
        <f t="shared" si="202"/>
        <v>41495.484293981477</v>
      </c>
      <c r="T2175" s="9">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9">
        <f t="shared" si="202"/>
        <v>42465.334571759253</v>
      </c>
      <c r="T2176" s="9">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67.307692307692307</v>
      </c>
      <c r="Q2177" t="str">
        <f t="shared" si="200"/>
        <v>music</v>
      </c>
      <c r="R2177" t="str">
        <f t="shared" si="201"/>
        <v>rock</v>
      </c>
      <c r="S2177" s="9">
        <f t="shared" si="202"/>
        <v>42564.800763888888</v>
      </c>
      <c r="T2177" s="9">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9">
        <f t="shared" si="202"/>
        <v>42096.424872685187</v>
      </c>
      <c r="T2178" s="9">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f t="shared" ref="P2179:P2242" si="205">E2179 / L2179</f>
        <v>65.868421052631575</v>
      </c>
      <c r="Q2179" t="str">
        <f t="shared" ref="Q2179:Q2242" si="206">LEFT(N2179,FIND("/",N2179,1)-1)</f>
        <v>music</v>
      </c>
      <c r="R2179" t="str">
        <f t="shared" ref="R2179:R2242" si="207">RIGHT(N2179,LEN(N2179)-FIND("/",N2179,1))</f>
        <v>rock</v>
      </c>
      <c r="S2179" s="9">
        <f t="shared" ref="S2179:S2242" si="208">(J2179/86400)+25569+(-5/24)</f>
        <v>42502.042442129627</v>
      </c>
      <c r="T2179" s="9">
        <f t="shared" ref="T2179:T2242" si="20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9">
        <f t="shared" si="208"/>
        <v>42723.428206018514</v>
      </c>
      <c r="T2180" s="9">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76.857142857142861</v>
      </c>
      <c r="Q2181" t="str">
        <f t="shared" si="206"/>
        <v>music</v>
      </c>
      <c r="R2181" t="str">
        <f t="shared" si="207"/>
        <v>rock</v>
      </c>
      <c r="S2181" s="9">
        <f t="shared" si="208"/>
        <v>42074.962870370371</v>
      </c>
      <c r="T2181" s="9">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68.707820512820518</v>
      </c>
      <c r="Q2182" t="str">
        <f t="shared" si="206"/>
        <v>music</v>
      </c>
      <c r="R2182" t="str">
        <f t="shared" si="207"/>
        <v>rock</v>
      </c>
      <c r="S2182" s="9">
        <f t="shared" si="208"/>
        <v>42279.461435185185</v>
      </c>
      <c r="T2182" s="9">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57.773584905660378</v>
      </c>
      <c r="Q2183" t="str">
        <f t="shared" si="206"/>
        <v>games</v>
      </c>
      <c r="R2183" t="str">
        <f t="shared" si="207"/>
        <v>tabletop games</v>
      </c>
      <c r="S2183" s="9">
        <f t="shared" si="208"/>
        <v>42772.796909722216</v>
      </c>
      <c r="T2183" s="9">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9">
        <f t="shared" si="208"/>
        <v>41879.692418981482</v>
      </c>
      <c r="T2184" s="9">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31.566308243727597</v>
      </c>
      <c r="Q2185" t="str">
        <f t="shared" si="206"/>
        <v>games</v>
      </c>
      <c r="R2185" t="str">
        <f t="shared" si="207"/>
        <v>tabletop games</v>
      </c>
      <c r="S2185" s="9">
        <f t="shared" si="208"/>
        <v>42745.157141203701</v>
      </c>
      <c r="T2185" s="9">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107.04511278195488</v>
      </c>
      <c r="Q2186" t="str">
        <f t="shared" si="206"/>
        <v>games</v>
      </c>
      <c r="R2186" t="str">
        <f t="shared" si="207"/>
        <v>tabletop games</v>
      </c>
      <c r="S2186" s="9">
        <f t="shared" si="208"/>
        <v>42380.481956018521</v>
      </c>
      <c r="T2186" s="9">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149.03451043338683</v>
      </c>
      <c r="Q2187" t="str">
        <f t="shared" si="206"/>
        <v>games</v>
      </c>
      <c r="R2187" t="str">
        <f t="shared" si="207"/>
        <v>tabletop games</v>
      </c>
      <c r="S2187" s="9">
        <f t="shared" si="208"/>
        <v>41319.141655092586</v>
      </c>
      <c r="T2187" s="9">
        <f t="shared" si="20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55.956632653061227</v>
      </c>
      <c r="Q2188" t="str">
        <f t="shared" si="206"/>
        <v>games</v>
      </c>
      <c r="R2188" t="str">
        <f t="shared" si="207"/>
        <v>tabletop games</v>
      </c>
      <c r="S2188" s="9">
        <f t="shared" si="208"/>
        <v>42583.406747685185</v>
      </c>
      <c r="T2188" s="9">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56.970381807973048</v>
      </c>
      <c r="Q2189" t="str">
        <f t="shared" si="206"/>
        <v>games</v>
      </c>
      <c r="R2189" t="str">
        <f t="shared" si="207"/>
        <v>tabletop games</v>
      </c>
      <c r="S2189" s="9">
        <f t="shared" si="208"/>
        <v>42068.000763888886</v>
      </c>
      <c r="T2189" s="9">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44.056420233463037</v>
      </c>
      <c r="Q2190" t="str">
        <f t="shared" si="206"/>
        <v>games</v>
      </c>
      <c r="R2190" t="str">
        <f t="shared" si="207"/>
        <v>tabletop games</v>
      </c>
      <c r="S2190" s="9">
        <f t="shared" si="208"/>
        <v>42633.377789351849</v>
      </c>
      <c r="T2190" s="9">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68.625</v>
      </c>
      <c r="Q2191" t="str">
        <f t="shared" si="206"/>
        <v>games</v>
      </c>
      <c r="R2191" t="str">
        <f t="shared" si="207"/>
        <v>tabletop games</v>
      </c>
      <c r="S2191" s="9">
        <f t="shared" si="208"/>
        <v>42467.579861111109</v>
      </c>
      <c r="T2191" s="9">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65.318435754189949</v>
      </c>
      <c r="Q2192" t="str">
        <f t="shared" si="206"/>
        <v>games</v>
      </c>
      <c r="R2192" t="str">
        <f t="shared" si="207"/>
        <v>tabletop games</v>
      </c>
      <c r="S2192" s="9">
        <f t="shared" si="208"/>
        <v>42417.416712962957</v>
      </c>
      <c r="T2192" s="9">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9">
        <f t="shared" si="208"/>
        <v>42768.6253125</v>
      </c>
      <c r="T2193" s="9">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40.070667078443485</v>
      </c>
      <c r="Q2194" t="str">
        <f t="shared" si="206"/>
        <v>games</v>
      </c>
      <c r="R2194" t="str">
        <f t="shared" si="207"/>
        <v>tabletop games</v>
      </c>
      <c r="S2194" s="9">
        <f t="shared" si="208"/>
        <v>42691.642870370364</v>
      </c>
      <c r="T2194" s="9">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75.647714604236342</v>
      </c>
      <c r="Q2195" t="str">
        <f t="shared" si="206"/>
        <v>games</v>
      </c>
      <c r="R2195" t="str">
        <f t="shared" si="207"/>
        <v>tabletop games</v>
      </c>
      <c r="S2195" s="9">
        <f t="shared" si="208"/>
        <v>42664.197592592587</v>
      </c>
      <c r="T2195" s="9">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61.203872437357631</v>
      </c>
      <c r="Q2196" t="str">
        <f t="shared" si="206"/>
        <v>games</v>
      </c>
      <c r="R2196" t="str">
        <f t="shared" si="207"/>
        <v>tabletop games</v>
      </c>
      <c r="S2196" s="9">
        <f t="shared" si="208"/>
        <v>42425.54965277778</v>
      </c>
      <c r="T2196" s="9">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48.130434782608695</v>
      </c>
      <c r="Q2197" t="str">
        <f t="shared" si="206"/>
        <v>games</v>
      </c>
      <c r="R2197" t="str">
        <f t="shared" si="207"/>
        <v>tabletop games</v>
      </c>
      <c r="S2197" s="9">
        <f t="shared" si="208"/>
        <v>42197.563657407409</v>
      </c>
      <c r="T2197" s="9">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68.106837606837601</v>
      </c>
      <c r="Q2198" t="str">
        <f t="shared" si="206"/>
        <v>games</v>
      </c>
      <c r="R2198" t="str">
        <f t="shared" si="207"/>
        <v>tabletop games</v>
      </c>
      <c r="S2198" s="9">
        <f t="shared" si="208"/>
        <v>42675.278958333329</v>
      </c>
      <c r="T2198" s="9">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65.891300230946882</v>
      </c>
      <c r="Q2199" t="str">
        <f t="shared" si="206"/>
        <v>games</v>
      </c>
      <c r="R2199" t="str">
        <f t="shared" si="207"/>
        <v>tabletop games</v>
      </c>
      <c r="S2199" s="9">
        <f t="shared" si="208"/>
        <v>42033.37568287037</v>
      </c>
      <c r="T2199" s="9">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81.654377880184327</v>
      </c>
      <c r="Q2200" t="str">
        <f t="shared" si="206"/>
        <v>games</v>
      </c>
      <c r="R2200" t="str">
        <f t="shared" si="207"/>
        <v>tabletop games</v>
      </c>
      <c r="S2200" s="9">
        <f t="shared" si="208"/>
        <v>42292.305555555555</v>
      </c>
      <c r="T2200" s="9">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52.701195219123505</v>
      </c>
      <c r="Q2201" t="str">
        <f t="shared" si="206"/>
        <v>games</v>
      </c>
      <c r="R2201" t="str">
        <f t="shared" si="207"/>
        <v>tabletop games</v>
      </c>
      <c r="S2201" s="9">
        <f t="shared" si="208"/>
        <v>42262.208310185182</v>
      </c>
      <c r="T2201" s="9">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9">
        <f t="shared" si="208"/>
        <v>42163.417453703696</v>
      </c>
      <c r="T2202" s="9">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15.035357142857142</v>
      </c>
      <c r="Q2203" t="str">
        <f t="shared" si="206"/>
        <v>music</v>
      </c>
      <c r="R2203" t="str">
        <f t="shared" si="207"/>
        <v>electronic music</v>
      </c>
      <c r="S2203" s="9">
        <f t="shared" si="208"/>
        <v>41276.638483796291</v>
      </c>
      <c r="T2203" s="9">
        <f t="shared" si="20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9">
        <f t="shared" si="208"/>
        <v>41184.640833333331</v>
      </c>
      <c r="T2204" s="9">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9">
        <f t="shared" si="208"/>
        <v>42241.651412037034</v>
      </c>
      <c r="T2205" s="9">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9">
        <f t="shared" si="208"/>
        <v>41312.103229166663</v>
      </c>
      <c r="T2206" s="9">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9">
        <f t="shared" si="208"/>
        <v>41031.613298611112</v>
      </c>
      <c r="T2207" s="9">
        <f t="shared" si="20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9">
        <f t="shared" si="208"/>
        <v>40997.048888888887</v>
      </c>
      <c r="T2208" s="9">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285.71428571428572</v>
      </c>
      <c r="Q2209" t="str">
        <f t="shared" si="206"/>
        <v>music</v>
      </c>
      <c r="R2209" t="str">
        <f t="shared" si="207"/>
        <v>electronic music</v>
      </c>
      <c r="S2209" s="9">
        <f t="shared" si="208"/>
        <v>41563.985798611109</v>
      </c>
      <c r="T2209" s="9">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9">
        <f t="shared" si="208"/>
        <v>40946.673912037033</v>
      </c>
      <c r="T2210" s="9">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50.266666666666666</v>
      </c>
      <c r="Q2211" t="str">
        <f t="shared" si="206"/>
        <v>music</v>
      </c>
      <c r="R2211" t="str">
        <f t="shared" si="207"/>
        <v>electronic music</v>
      </c>
      <c r="S2211" s="9">
        <f t="shared" si="208"/>
        <v>41732.27134259259</v>
      </c>
      <c r="T2211" s="9">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9">
        <f t="shared" si="208"/>
        <v>40955.857754629629</v>
      </c>
      <c r="T2212" s="9">
        <f t="shared" si="20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9">
        <f t="shared" si="208"/>
        <v>41716.576678240737</v>
      </c>
      <c r="T2213" s="9">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9">
        <f t="shared" si="208"/>
        <v>41548.539085648146</v>
      </c>
      <c r="T2214" s="9">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9">
        <f t="shared" si="208"/>
        <v>42109.617812499993</v>
      </c>
      <c r="T2215" s="9">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73.125416666666666</v>
      </c>
      <c r="Q2216" t="str">
        <f t="shared" si="206"/>
        <v>music</v>
      </c>
      <c r="R2216" t="str">
        <f t="shared" si="207"/>
        <v>electronic music</v>
      </c>
      <c r="S2216" s="9">
        <f t="shared" si="208"/>
        <v>41646.58388888889</v>
      </c>
      <c r="T2216" s="9">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9">
        <f t="shared" si="208"/>
        <v>40958.508935185186</v>
      </c>
      <c r="T2217" s="9">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9">
        <f t="shared" si="208"/>
        <v>42194.543344907404</v>
      </c>
      <c r="T2218" s="9">
        <f t="shared" si="20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9">
        <f t="shared" si="208"/>
        <v>42299.568437499998</v>
      </c>
      <c r="T2219" s="9">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32.324473684210524</v>
      </c>
      <c r="Q2220" t="str">
        <f t="shared" si="206"/>
        <v>music</v>
      </c>
      <c r="R2220" t="str">
        <f t="shared" si="207"/>
        <v>electronic music</v>
      </c>
      <c r="S2220" s="9">
        <f t="shared" si="208"/>
        <v>41127.603969907403</v>
      </c>
      <c r="T2220" s="9">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9">
        <f t="shared" si="208"/>
        <v>42205.510555555556</v>
      </c>
      <c r="T2221" s="9">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51.304347826086953</v>
      </c>
      <c r="Q2222" t="str">
        <f t="shared" si="206"/>
        <v>music</v>
      </c>
      <c r="R2222" t="str">
        <f t="shared" si="207"/>
        <v>electronic music</v>
      </c>
      <c r="S2222" s="9">
        <f t="shared" si="208"/>
        <v>41451.852268518516</v>
      </c>
      <c r="T2222" s="9">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9">
        <f t="shared" si="208"/>
        <v>42452.458437499998</v>
      </c>
      <c r="T2223" s="9">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9">
        <f t="shared" si="208"/>
        <v>40906.579247685186</v>
      </c>
      <c r="T2224" s="9">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9">
        <f t="shared" si="208"/>
        <v>42152.432500000003</v>
      </c>
      <c r="T2225" s="9">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82.145270270270274</v>
      </c>
      <c r="Q2226" t="str">
        <f t="shared" si="206"/>
        <v>games</v>
      </c>
      <c r="R2226" t="str">
        <f t="shared" si="207"/>
        <v>tabletop games</v>
      </c>
      <c r="S2226" s="9">
        <f t="shared" si="208"/>
        <v>42644.459201388883</v>
      </c>
      <c r="T2226" s="9">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164.79651993355483</v>
      </c>
      <c r="Q2227" t="str">
        <f t="shared" si="206"/>
        <v>games</v>
      </c>
      <c r="R2227" t="str">
        <f t="shared" si="207"/>
        <v>tabletop games</v>
      </c>
      <c r="S2227" s="9">
        <f t="shared" si="208"/>
        <v>41873.583506944444</v>
      </c>
      <c r="T2227" s="9">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60.820280373831778</v>
      </c>
      <c r="Q2228" t="str">
        <f t="shared" si="206"/>
        <v>games</v>
      </c>
      <c r="R2228" t="str">
        <f t="shared" si="207"/>
        <v>tabletop games</v>
      </c>
      <c r="S2228" s="9">
        <f t="shared" si="208"/>
        <v>42381.590532407405</v>
      </c>
      <c r="T2228" s="9">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9">
        <f t="shared" si="208"/>
        <v>41561.599016203698</v>
      </c>
      <c r="T2229" s="9">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81.561805555555551</v>
      </c>
      <c r="Q2230" t="str">
        <f t="shared" si="206"/>
        <v>games</v>
      </c>
      <c r="R2230" t="str">
        <f t="shared" si="207"/>
        <v>tabletop games</v>
      </c>
      <c r="S2230" s="9">
        <f t="shared" si="208"/>
        <v>42202.069861111107</v>
      </c>
      <c r="T2230" s="9">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9">
        <f t="shared" si="208"/>
        <v>41484.455914351849</v>
      </c>
      <c r="T2231" s="9">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21.497991967871485</v>
      </c>
      <c r="Q2232" t="str">
        <f t="shared" si="206"/>
        <v>games</v>
      </c>
      <c r="R2232" t="str">
        <f t="shared" si="207"/>
        <v>tabletop games</v>
      </c>
      <c r="S2232" s="9">
        <f t="shared" si="208"/>
        <v>41724.672766203701</v>
      </c>
      <c r="T2232" s="9">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27.226630727762803</v>
      </c>
      <c r="Q2233" t="str">
        <f t="shared" si="206"/>
        <v>games</v>
      </c>
      <c r="R2233" t="str">
        <f t="shared" si="207"/>
        <v>tabletop games</v>
      </c>
      <c r="S2233" s="9">
        <f t="shared" si="208"/>
        <v>41423.702557870369</v>
      </c>
      <c r="T2233" s="9">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25.091093117408906</v>
      </c>
      <c r="Q2234" t="str">
        <f t="shared" si="206"/>
        <v>games</v>
      </c>
      <c r="R2234" t="str">
        <f t="shared" si="207"/>
        <v>tabletop games</v>
      </c>
      <c r="S2234" s="9">
        <f t="shared" si="208"/>
        <v>41806.585740740738</v>
      </c>
      <c r="T2234" s="9">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21.230179028132991</v>
      </c>
      <c r="Q2235" t="str">
        <f t="shared" si="206"/>
        <v>games</v>
      </c>
      <c r="R2235" t="str">
        <f t="shared" si="207"/>
        <v>tabletop games</v>
      </c>
      <c r="S2235" s="9">
        <f t="shared" si="208"/>
        <v>42331.170590277776</v>
      </c>
      <c r="T2235" s="9">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9">
        <f t="shared" si="208"/>
        <v>42710.616284722222</v>
      </c>
      <c r="T2236" s="9">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135.58503401360545</v>
      </c>
      <c r="Q2237" t="str">
        <f t="shared" si="206"/>
        <v>games</v>
      </c>
      <c r="R2237" t="str">
        <f t="shared" si="207"/>
        <v>tabletop games</v>
      </c>
      <c r="S2237" s="9">
        <f t="shared" si="208"/>
        <v>42061.813784722217</v>
      </c>
      <c r="T2237" s="9">
        <f t="shared" si="20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22.116176470588236</v>
      </c>
      <c r="Q2238" t="str">
        <f t="shared" si="206"/>
        <v>games</v>
      </c>
      <c r="R2238" t="str">
        <f t="shared" si="207"/>
        <v>tabletop games</v>
      </c>
      <c r="S2238" s="9">
        <f t="shared" si="208"/>
        <v>42371.408831018511</v>
      </c>
      <c r="T2238" s="9">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64.625635808748726</v>
      </c>
      <c r="Q2239" t="str">
        <f t="shared" si="206"/>
        <v>games</v>
      </c>
      <c r="R2239" t="str">
        <f t="shared" si="207"/>
        <v>tabletop games</v>
      </c>
      <c r="S2239" s="9">
        <f t="shared" si="208"/>
        <v>41914.794942129629</v>
      </c>
      <c r="T2239" s="9">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69.569620253164558</v>
      </c>
      <c r="Q2240" t="str">
        <f t="shared" si="206"/>
        <v>games</v>
      </c>
      <c r="R2240" t="str">
        <f t="shared" si="207"/>
        <v>tabletop games</v>
      </c>
      <c r="S2240" s="9">
        <f t="shared" si="208"/>
        <v>42774.41337962963</v>
      </c>
      <c r="T2240" s="9">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75.133028169014082</v>
      </c>
      <c r="Q2241" t="str">
        <f t="shared" si="206"/>
        <v>games</v>
      </c>
      <c r="R2241" t="str">
        <f t="shared" si="207"/>
        <v>tabletop games</v>
      </c>
      <c r="S2241" s="9">
        <f t="shared" si="208"/>
        <v>41572.750162037039</v>
      </c>
      <c r="T2241" s="9">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f t="shared" si="205"/>
        <v>140.97916666666666</v>
      </c>
      <c r="Q2242" t="str">
        <f t="shared" si="206"/>
        <v>games</v>
      </c>
      <c r="R2242" t="str">
        <f t="shared" si="207"/>
        <v>tabletop games</v>
      </c>
      <c r="S2242" s="9">
        <f t="shared" si="208"/>
        <v>42452.617407407401</v>
      </c>
      <c r="T2242" s="9">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f t="shared" ref="P2243:P2306" si="211">E2243 / L2243</f>
        <v>49.472392638036808</v>
      </c>
      <c r="Q2243" t="str">
        <f t="shared" ref="Q2243:Q2306" si="212">LEFT(N2243,FIND("/",N2243,1)-1)</f>
        <v>games</v>
      </c>
      <c r="R2243" t="str">
        <f t="shared" ref="R2243:R2306" si="213">RIGHT(N2243,LEN(N2243)-FIND("/",N2243,1))</f>
        <v>tabletop games</v>
      </c>
      <c r="S2243" s="9">
        <f t="shared" ref="S2243:S2306" si="214">(J2243/86400)+25569+(-5/24)</f>
        <v>42766.619212962956</v>
      </c>
      <c r="T2243" s="9">
        <f t="shared" ref="T2243:T2306" si="215">(I2243/86400)+25569+(-5/24)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9">
        <f t="shared" si="214"/>
        <v>41569.367280092592</v>
      </c>
      <c r="T2244" s="9">
        <f t="shared" si="215"/>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4.5712530712530715</v>
      </c>
      <c r="Q2245" t="str">
        <f t="shared" si="212"/>
        <v>games</v>
      </c>
      <c r="R2245" t="str">
        <f t="shared" si="213"/>
        <v>tabletop games</v>
      </c>
      <c r="S2245" s="9">
        <f t="shared" si="214"/>
        <v>42800.542708333327</v>
      </c>
      <c r="T2245" s="9">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9">
        <f t="shared" si="214"/>
        <v>42647.610486111109</v>
      </c>
      <c r="T2246" s="9">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53.475252525252522</v>
      </c>
      <c r="Q2247" t="str">
        <f t="shared" si="212"/>
        <v>games</v>
      </c>
      <c r="R2247" t="str">
        <f t="shared" si="213"/>
        <v>tabletop games</v>
      </c>
      <c r="S2247" s="9">
        <f t="shared" si="214"/>
        <v>41660.500196759254</v>
      </c>
      <c r="T2247" s="9">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43.912280701754383</v>
      </c>
      <c r="Q2248" t="str">
        <f t="shared" si="212"/>
        <v>games</v>
      </c>
      <c r="R2248" t="str">
        <f t="shared" si="213"/>
        <v>tabletop games</v>
      </c>
      <c r="S2248" s="9">
        <f t="shared" si="214"/>
        <v>42221.583449074074</v>
      </c>
      <c r="T2248" s="9">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50.852631578947367</v>
      </c>
      <c r="Q2249" t="str">
        <f t="shared" si="212"/>
        <v>games</v>
      </c>
      <c r="R2249" t="str">
        <f t="shared" si="213"/>
        <v>tabletop games</v>
      </c>
      <c r="S2249" s="9">
        <f t="shared" si="214"/>
        <v>42200.457928240743</v>
      </c>
      <c r="T2249" s="9">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9">
        <f t="shared" si="214"/>
        <v>42688.667569444442</v>
      </c>
      <c r="T2250" s="9">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9">
        <f t="shared" si="214"/>
        <v>41336.49496527778</v>
      </c>
      <c r="T2251" s="9">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426.93169877408059</v>
      </c>
      <c r="Q2252" t="str">
        <f t="shared" si="212"/>
        <v>games</v>
      </c>
      <c r="R2252" t="str">
        <f t="shared" si="213"/>
        <v>tabletop games</v>
      </c>
      <c r="S2252" s="9">
        <f t="shared" si="214"/>
        <v>42676.7971412037</v>
      </c>
      <c r="T2252" s="9">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23.808729166666669</v>
      </c>
      <c r="Q2253" t="str">
        <f t="shared" si="212"/>
        <v>games</v>
      </c>
      <c r="R2253" t="str">
        <f t="shared" si="213"/>
        <v>tabletop games</v>
      </c>
      <c r="S2253" s="9">
        <f t="shared" si="214"/>
        <v>41846.137465277774</v>
      </c>
      <c r="T2253" s="9">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98.413654618473899</v>
      </c>
      <c r="Q2254" t="str">
        <f t="shared" si="212"/>
        <v>games</v>
      </c>
      <c r="R2254" t="str">
        <f t="shared" si="213"/>
        <v>tabletop games</v>
      </c>
      <c r="S2254" s="9">
        <f t="shared" si="214"/>
        <v>42573.119652777772</v>
      </c>
      <c r="T2254" s="9">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107.32142857142857</v>
      </c>
      <c r="Q2255" t="str">
        <f t="shared" si="212"/>
        <v>games</v>
      </c>
      <c r="R2255" t="str">
        <f t="shared" si="213"/>
        <v>tabletop games</v>
      </c>
      <c r="S2255" s="9">
        <f t="shared" si="214"/>
        <v>42296.422997685186</v>
      </c>
      <c r="T2255" s="9">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11.67005076142132</v>
      </c>
      <c r="Q2256" t="str">
        <f t="shared" si="212"/>
        <v>games</v>
      </c>
      <c r="R2256" t="str">
        <f t="shared" si="213"/>
        <v>tabletop games</v>
      </c>
      <c r="S2256" s="9">
        <f t="shared" si="214"/>
        <v>42752.439444444441</v>
      </c>
      <c r="T2256" s="9">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41.782287822878232</v>
      </c>
      <c r="Q2257" t="str">
        <f t="shared" si="212"/>
        <v>games</v>
      </c>
      <c r="R2257" t="str">
        <f t="shared" si="213"/>
        <v>tabletop games</v>
      </c>
      <c r="S2257" s="9">
        <f t="shared" si="214"/>
        <v>42467.743645833332</v>
      </c>
      <c r="T2257" s="9">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9">
        <f t="shared" si="214"/>
        <v>42682.243587962956</v>
      </c>
      <c r="T2258" s="9">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94.103550295857985</v>
      </c>
      <c r="Q2259" t="str">
        <f t="shared" si="212"/>
        <v>games</v>
      </c>
      <c r="R2259" t="str">
        <f t="shared" si="213"/>
        <v>tabletop games</v>
      </c>
      <c r="S2259" s="9">
        <f t="shared" si="214"/>
        <v>42505.728344907409</v>
      </c>
      <c r="T2259" s="9">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15.721951219512196</v>
      </c>
      <c r="Q2260" t="str">
        <f t="shared" si="212"/>
        <v>games</v>
      </c>
      <c r="R2260" t="str">
        <f t="shared" si="213"/>
        <v>tabletop games</v>
      </c>
      <c r="S2260" s="9">
        <f t="shared" si="214"/>
        <v>42136.542673611104</v>
      </c>
      <c r="T2260" s="9">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90.635922330097088</v>
      </c>
      <c r="Q2261" t="str">
        <f t="shared" si="212"/>
        <v>games</v>
      </c>
      <c r="R2261" t="str">
        <f t="shared" si="213"/>
        <v>tabletop games</v>
      </c>
      <c r="S2261" s="9">
        <f t="shared" si="214"/>
        <v>42702.59648148148</v>
      </c>
      <c r="T2261" s="9">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97.297619047619051</v>
      </c>
      <c r="Q2262" t="str">
        <f t="shared" si="212"/>
        <v>games</v>
      </c>
      <c r="R2262" t="str">
        <f t="shared" si="213"/>
        <v>tabletop games</v>
      </c>
      <c r="S2262" s="9">
        <f t="shared" si="214"/>
        <v>41694.808449074073</v>
      </c>
      <c r="T2262" s="9">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37.11904761904762</v>
      </c>
      <c r="Q2263" t="str">
        <f t="shared" si="212"/>
        <v>games</v>
      </c>
      <c r="R2263" t="str">
        <f t="shared" si="213"/>
        <v>tabletop games</v>
      </c>
      <c r="S2263" s="9">
        <f t="shared" si="214"/>
        <v>42759.516435185178</v>
      </c>
      <c r="T2263" s="9">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28.104972375690608</v>
      </c>
      <c r="Q2264" t="str">
        <f t="shared" si="212"/>
        <v>games</v>
      </c>
      <c r="R2264" t="str">
        <f t="shared" si="213"/>
        <v>tabletop games</v>
      </c>
      <c r="S2264" s="9">
        <f t="shared" si="214"/>
        <v>41926.376828703702</v>
      </c>
      <c r="T2264" s="9">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144.43333333333334</v>
      </c>
      <c r="Q2265" t="str">
        <f t="shared" si="212"/>
        <v>games</v>
      </c>
      <c r="R2265" t="str">
        <f t="shared" si="213"/>
        <v>tabletop games</v>
      </c>
      <c r="S2265" s="9">
        <f t="shared" si="214"/>
        <v>42014.623993055553</v>
      </c>
      <c r="T2265" s="9">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9">
        <f t="shared" si="214"/>
        <v>42496.374004629623</v>
      </c>
      <c r="T2266" s="9">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35.117647058823529</v>
      </c>
      <c r="Q2267" t="str">
        <f t="shared" si="212"/>
        <v>games</v>
      </c>
      <c r="R2267" t="str">
        <f t="shared" si="213"/>
        <v>tabletop games</v>
      </c>
      <c r="S2267" s="9">
        <f t="shared" si="214"/>
        <v>42689.644756944443</v>
      </c>
      <c r="T2267" s="9">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24.762886597938145</v>
      </c>
      <c r="Q2268" t="str">
        <f t="shared" si="212"/>
        <v>games</v>
      </c>
      <c r="R2268" t="str">
        <f t="shared" si="213"/>
        <v>tabletop games</v>
      </c>
      <c r="S2268" s="9">
        <f t="shared" si="214"/>
        <v>42469.666574074072</v>
      </c>
      <c r="T2268" s="9">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188.37871287128712</v>
      </c>
      <c r="Q2269" t="str">
        <f t="shared" si="212"/>
        <v>games</v>
      </c>
      <c r="R2269" t="str">
        <f t="shared" si="213"/>
        <v>tabletop games</v>
      </c>
      <c r="S2269" s="9">
        <f t="shared" si="214"/>
        <v>41968.621493055551</v>
      </c>
      <c r="T2269" s="9">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148.08247422680412</v>
      </c>
      <c r="Q2270" t="str">
        <f t="shared" si="212"/>
        <v>games</v>
      </c>
      <c r="R2270" t="str">
        <f t="shared" si="213"/>
        <v>tabletop games</v>
      </c>
      <c r="S2270" s="9">
        <f t="shared" si="214"/>
        <v>42775.874016203707</v>
      </c>
      <c r="T2270" s="9">
        <f t="shared" si="215"/>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49.934589800443462</v>
      </c>
      <c r="Q2271" t="str">
        <f t="shared" si="212"/>
        <v>games</v>
      </c>
      <c r="R2271" t="str">
        <f t="shared" si="213"/>
        <v>tabletop games</v>
      </c>
      <c r="S2271" s="9">
        <f t="shared" si="214"/>
        <v>42776.496099537035</v>
      </c>
      <c r="T2271" s="9">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107.82155688622754</v>
      </c>
      <c r="Q2272" t="str">
        <f t="shared" si="212"/>
        <v>games</v>
      </c>
      <c r="R2272" t="str">
        <f t="shared" si="213"/>
        <v>tabletop games</v>
      </c>
      <c r="S2272" s="9">
        <f t="shared" si="214"/>
        <v>42725.661030092589</v>
      </c>
      <c r="T2272" s="9">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42.63403614457831</v>
      </c>
      <c r="Q2273" t="str">
        <f t="shared" si="212"/>
        <v>games</v>
      </c>
      <c r="R2273" t="str">
        <f t="shared" si="213"/>
        <v>tabletop games</v>
      </c>
      <c r="S2273" s="9">
        <f t="shared" si="214"/>
        <v>42683.791712962957</v>
      </c>
      <c r="T2273" s="9">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9">
        <f t="shared" si="214"/>
        <v>42315.491157407407</v>
      </c>
      <c r="T2274" s="9">
        <f t="shared" si="215"/>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37.476190476190474</v>
      </c>
      <c r="Q2275" t="str">
        <f t="shared" si="212"/>
        <v>games</v>
      </c>
      <c r="R2275" t="str">
        <f t="shared" si="213"/>
        <v>tabletop games</v>
      </c>
      <c r="S2275" s="9">
        <f t="shared" si="214"/>
        <v>42781.340763888882</v>
      </c>
      <c r="T2275" s="9">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9">
        <f t="shared" si="214"/>
        <v>41663.292326388888</v>
      </c>
      <c r="T2276" s="9">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33.550632911392405</v>
      </c>
      <c r="Q2277" t="str">
        <f t="shared" si="212"/>
        <v>games</v>
      </c>
      <c r="R2277" t="str">
        <f t="shared" si="213"/>
        <v>tabletop games</v>
      </c>
      <c r="S2277" s="9">
        <f t="shared" si="214"/>
        <v>41965.408321759256</v>
      </c>
      <c r="T2277" s="9">
        <f t="shared" si="215"/>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9">
        <f t="shared" si="214"/>
        <v>41614.443159722221</v>
      </c>
      <c r="T2278" s="9">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9">
        <f t="shared" si="214"/>
        <v>40936.470173611109</v>
      </c>
      <c r="T2279" s="9">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53.078431372549019</v>
      </c>
      <c r="Q2280" t="str">
        <f t="shared" si="212"/>
        <v>games</v>
      </c>
      <c r="R2280" t="str">
        <f t="shared" si="213"/>
        <v>tabletop games</v>
      </c>
      <c r="S2280" s="9">
        <f t="shared" si="214"/>
        <v>42338.500775462962</v>
      </c>
      <c r="T2280" s="9">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48.0625</v>
      </c>
      <c r="Q2281" t="str">
        <f t="shared" si="212"/>
        <v>games</v>
      </c>
      <c r="R2281" t="str">
        <f t="shared" si="213"/>
        <v>tabletop games</v>
      </c>
      <c r="S2281" s="9">
        <f t="shared" si="214"/>
        <v>42020.598368055558</v>
      </c>
      <c r="T2281" s="9">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9">
        <f t="shared" si="214"/>
        <v>42234.416562499995</v>
      </c>
      <c r="T2282" s="9">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9">
        <f t="shared" si="214"/>
        <v>40687.077511574069</v>
      </c>
      <c r="T2283" s="9">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115.83333333333333</v>
      </c>
      <c r="Q2284" t="str">
        <f t="shared" si="212"/>
        <v>music</v>
      </c>
      <c r="R2284" t="str">
        <f t="shared" si="213"/>
        <v>rock</v>
      </c>
      <c r="S2284" s="9">
        <f t="shared" si="214"/>
        <v>42322.966273148144</v>
      </c>
      <c r="T2284" s="9">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9">
        <f t="shared" si="214"/>
        <v>40977.916712962957</v>
      </c>
      <c r="T2285" s="9">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9">
        <f t="shared" si="214"/>
        <v>40585.588483796295</v>
      </c>
      <c r="T2286" s="9">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9">
        <f t="shared" si="214"/>
        <v>41058.977349537039</v>
      </c>
      <c r="T2287" s="9">
        <f t="shared" si="215"/>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9">
        <f t="shared" si="214"/>
        <v>41494.755254629628</v>
      </c>
      <c r="T2288" s="9">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50.9338679245283</v>
      </c>
      <c r="Q2289" t="str">
        <f t="shared" si="212"/>
        <v>music</v>
      </c>
      <c r="R2289" t="str">
        <f t="shared" si="213"/>
        <v>rock</v>
      </c>
      <c r="S2289" s="9">
        <f t="shared" si="214"/>
        <v>41792.459027777775</v>
      </c>
      <c r="T2289" s="9">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9">
        <f t="shared" si="214"/>
        <v>41067.619085648148</v>
      </c>
      <c r="T2290" s="9">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9">
        <f t="shared" si="214"/>
        <v>41571.790046296293</v>
      </c>
      <c r="T2291" s="9">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9">
        <f t="shared" si="214"/>
        <v>40070.045486111107</v>
      </c>
      <c r="T2292" s="9">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9">
        <f t="shared" si="214"/>
        <v>40987.768726851849</v>
      </c>
      <c r="T2293" s="9">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9">
        <f t="shared" si="214"/>
        <v>40987.489305555551</v>
      </c>
      <c r="T2294" s="9">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34.074074074074076</v>
      </c>
      <c r="Q2295" t="str">
        <f t="shared" si="212"/>
        <v>music</v>
      </c>
      <c r="R2295" t="str">
        <f t="shared" si="213"/>
        <v>rock</v>
      </c>
      <c r="S2295" s="9">
        <f t="shared" si="214"/>
        <v>41151.499988425923</v>
      </c>
      <c r="T2295" s="9">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65.214642857142863</v>
      </c>
      <c r="Q2296" t="str">
        <f t="shared" si="212"/>
        <v>music</v>
      </c>
      <c r="R2296" t="str">
        <f t="shared" si="213"/>
        <v>rock</v>
      </c>
      <c r="S2296" s="9">
        <f t="shared" si="214"/>
        <v>41264.514814814815</v>
      </c>
      <c r="T2296" s="9">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44.205882352941174</v>
      </c>
      <c r="Q2297" t="str">
        <f t="shared" si="212"/>
        <v>music</v>
      </c>
      <c r="R2297" t="str">
        <f t="shared" si="213"/>
        <v>rock</v>
      </c>
      <c r="S2297" s="9">
        <f t="shared" si="214"/>
        <v>41270.746018518512</v>
      </c>
      <c r="T2297" s="9">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71.965517241379317</v>
      </c>
      <c r="Q2298" t="str">
        <f t="shared" si="212"/>
        <v>music</v>
      </c>
      <c r="R2298" t="str">
        <f t="shared" si="213"/>
        <v>rock</v>
      </c>
      <c r="S2298" s="9">
        <f t="shared" si="214"/>
        <v>40927.52344907407</v>
      </c>
      <c r="T2298" s="9">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9">
        <f t="shared" si="214"/>
        <v>40947.83390046296</v>
      </c>
      <c r="T2299" s="9">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109.45138888888889</v>
      </c>
      <c r="Q2300" t="str">
        <f t="shared" si="212"/>
        <v>music</v>
      </c>
      <c r="R2300" t="str">
        <f t="shared" si="213"/>
        <v>rock</v>
      </c>
      <c r="S2300" s="9">
        <f t="shared" si="214"/>
        <v>41694.632326388884</v>
      </c>
      <c r="T2300" s="9">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75.035714285714292</v>
      </c>
      <c r="Q2301" t="str">
        <f t="shared" si="212"/>
        <v>music</v>
      </c>
      <c r="R2301" t="str">
        <f t="shared" si="213"/>
        <v>rock</v>
      </c>
      <c r="S2301" s="9">
        <f t="shared" si="214"/>
        <v>40564.824178240735</v>
      </c>
      <c r="T2301" s="9">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9">
        <f t="shared" si="214"/>
        <v>41074.518703703703</v>
      </c>
      <c r="T2302" s="9">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9">
        <f t="shared" si="214"/>
        <v>41415.938611111109</v>
      </c>
      <c r="T2303" s="9">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46.176470588235297</v>
      </c>
      <c r="Q2304" t="str">
        <f t="shared" si="212"/>
        <v>music</v>
      </c>
      <c r="R2304" t="str">
        <f t="shared" si="213"/>
        <v>indie rock</v>
      </c>
      <c r="S2304" s="9">
        <f t="shared" si="214"/>
        <v>41605.660115740735</v>
      </c>
      <c r="T2304" s="9">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9">
        <f t="shared" si="214"/>
        <v>40849.902731481481</v>
      </c>
      <c r="T2305" s="9">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9">
        <f t="shared" si="214"/>
        <v>40502.607534722221</v>
      </c>
      <c r="T2306" s="9">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f t="shared" ref="P2307:P2370" si="217">E2307 / L2307</f>
        <v>109.10778443113773</v>
      </c>
      <c r="Q2307" t="str">
        <f t="shared" ref="Q2307:Q2370" si="218">LEFT(N2307,FIND("/",N2307,1)-1)</f>
        <v>music</v>
      </c>
      <c r="R2307" t="str">
        <f t="shared" ref="R2307:R2370" si="219">RIGHT(N2307,LEN(N2307)-FIND("/",N2307,1))</f>
        <v>indie rock</v>
      </c>
      <c r="S2307" s="9">
        <f t="shared" ref="S2307:S2370" si="220">(J2307/86400)+25569+(-5/24)</f>
        <v>41834.486944444441</v>
      </c>
      <c r="T2307" s="9">
        <f t="shared" ref="T2307:T2370" si="221">(I2307/86400)+25569+(-5/24)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51.185616438356163</v>
      </c>
      <c r="Q2308" t="str">
        <f t="shared" si="218"/>
        <v>music</v>
      </c>
      <c r="R2308" t="str">
        <f t="shared" si="219"/>
        <v>indie rock</v>
      </c>
      <c r="S2308" s="9">
        <f t="shared" si="220"/>
        <v>40947.959826388884</v>
      </c>
      <c r="T2308" s="9">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9">
        <f t="shared" si="220"/>
        <v>41004.594131944446</v>
      </c>
      <c r="T2309" s="9">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9">
        <f t="shared" si="220"/>
        <v>41851.754583333335</v>
      </c>
      <c r="T2310" s="9">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9">
        <f t="shared" si="220"/>
        <v>41307.779363425921</v>
      </c>
      <c r="T2311" s="9">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64.816470588235291</v>
      </c>
      <c r="Q2312" t="str">
        <f t="shared" si="218"/>
        <v>music</v>
      </c>
      <c r="R2312" t="str">
        <f t="shared" si="219"/>
        <v>indie rock</v>
      </c>
      <c r="S2312" s="9">
        <f t="shared" si="220"/>
        <v>41324.585821759254</v>
      </c>
      <c r="T2312" s="9">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9">
        <f t="shared" si="220"/>
        <v>41735.796168981477</v>
      </c>
      <c r="T2313" s="9">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40.962025316455694</v>
      </c>
      <c r="Q2314" t="str">
        <f t="shared" si="218"/>
        <v>music</v>
      </c>
      <c r="R2314" t="str">
        <f t="shared" si="219"/>
        <v>indie rock</v>
      </c>
      <c r="S2314" s="9">
        <f t="shared" si="220"/>
        <v>41716.424513888887</v>
      </c>
      <c r="T2314" s="9">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56.000127388535034</v>
      </c>
      <c r="Q2315" t="str">
        <f t="shared" si="218"/>
        <v>music</v>
      </c>
      <c r="R2315" t="str">
        <f t="shared" si="219"/>
        <v>indie rock</v>
      </c>
      <c r="S2315" s="9">
        <f t="shared" si="220"/>
        <v>41002.750300925924</v>
      </c>
      <c r="T2315" s="9">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37.672800000000002</v>
      </c>
      <c r="Q2316" t="str">
        <f t="shared" si="218"/>
        <v>music</v>
      </c>
      <c r="R2316" t="str">
        <f t="shared" si="219"/>
        <v>indie rock</v>
      </c>
      <c r="S2316" s="9">
        <f t="shared" si="220"/>
        <v>41037.343252314815</v>
      </c>
      <c r="T2316" s="9">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40.078125</v>
      </c>
      <c r="Q2317" t="str">
        <f t="shared" si="218"/>
        <v>music</v>
      </c>
      <c r="R2317" t="str">
        <f t="shared" si="219"/>
        <v>indie rock</v>
      </c>
      <c r="S2317" s="9">
        <f t="shared" si="220"/>
        <v>41004.517858796295</v>
      </c>
      <c r="T2317" s="9">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9">
        <f t="shared" si="220"/>
        <v>40079.516782407409</v>
      </c>
      <c r="T2318" s="9">
        <f t="shared" si="221"/>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9">
        <f t="shared" si="220"/>
        <v>40192.33390046296</v>
      </c>
      <c r="T2319" s="9">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9">
        <f t="shared" si="220"/>
        <v>40050.435347222221</v>
      </c>
      <c r="T2320" s="9">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41.961038961038959</v>
      </c>
      <c r="Q2321" t="str">
        <f t="shared" si="218"/>
        <v>music</v>
      </c>
      <c r="R2321" t="str">
        <f t="shared" si="219"/>
        <v>indie rock</v>
      </c>
      <c r="S2321" s="9">
        <f t="shared" si="220"/>
        <v>41592.873668981476</v>
      </c>
      <c r="T2321" s="9">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9">
        <f t="shared" si="220"/>
        <v>41696.608796296292</v>
      </c>
      <c r="T2322" s="9">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64.53125</v>
      </c>
      <c r="Q2323" t="str">
        <f t="shared" si="218"/>
        <v>food</v>
      </c>
      <c r="R2323" t="str">
        <f t="shared" si="219"/>
        <v>small batch</v>
      </c>
      <c r="S2323" s="9">
        <f t="shared" si="220"/>
        <v>42799.052094907405</v>
      </c>
      <c r="T2323" s="9">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9">
        <f t="shared" si="220"/>
        <v>42804.6871412037</v>
      </c>
      <c r="T2324" s="9">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9">
        <f t="shared" si="220"/>
        <v>42807.546840277777</v>
      </c>
      <c r="T2325" s="9">
        <f t="shared" si="221"/>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25.491803278688526</v>
      </c>
      <c r="Q2326" t="str">
        <f t="shared" si="218"/>
        <v>food</v>
      </c>
      <c r="R2326" t="str">
        <f t="shared" si="219"/>
        <v>small batch</v>
      </c>
      <c r="S2326" s="9">
        <f t="shared" si="220"/>
        <v>42790.67690972222</v>
      </c>
      <c r="T2326" s="9">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11.428571428571429</v>
      </c>
      <c r="Q2327" t="str">
        <f t="shared" si="218"/>
        <v>food</v>
      </c>
      <c r="R2327" t="str">
        <f t="shared" si="219"/>
        <v>small batch</v>
      </c>
      <c r="S2327" s="9">
        <f t="shared" si="220"/>
        <v>42793.814016203702</v>
      </c>
      <c r="T2327" s="9">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9">
        <f t="shared" si="220"/>
        <v>42803.825787037036</v>
      </c>
      <c r="T2328" s="9">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54.883162444113267</v>
      </c>
      <c r="Q2329" t="str">
        <f t="shared" si="218"/>
        <v>food</v>
      </c>
      <c r="R2329" t="str">
        <f t="shared" si="219"/>
        <v>small batch</v>
      </c>
      <c r="S2329" s="9">
        <f t="shared" si="220"/>
        <v>41842.708796296291</v>
      </c>
      <c r="T2329" s="9">
        <f t="shared" si="221"/>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9">
        <f t="shared" si="220"/>
        <v>42139.573344907403</v>
      </c>
      <c r="T2330" s="9">
        <f t="shared" si="221"/>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9">
        <f t="shared" si="220"/>
        <v>41807.416041666664</v>
      </c>
      <c r="T2331" s="9">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9">
        <f t="shared" si="220"/>
        <v>42332.691469907404</v>
      </c>
      <c r="T2332" s="9">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9">
        <f t="shared" si="220"/>
        <v>41838.797337962962</v>
      </c>
      <c r="T2333" s="9">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75.502840909090907</v>
      </c>
      <c r="Q2334" t="str">
        <f t="shared" si="218"/>
        <v>food</v>
      </c>
      <c r="R2334" t="str">
        <f t="shared" si="219"/>
        <v>small batch</v>
      </c>
      <c r="S2334" s="9">
        <f t="shared" si="220"/>
        <v>42011.419803240737</v>
      </c>
      <c r="T2334" s="9">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9">
        <f t="shared" si="220"/>
        <v>41767.442013888889</v>
      </c>
      <c r="T2335" s="9">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60.865671641791046</v>
      </c>
      <c r="Q2336" t="str">
        <f t="shared" si="218"/>
        <v>food</v>
      </c>
      <c r="R2336" t="str">
        <f t="shared" si="219"/>
        <v>small batch</v>
      </c>
      <c r="S2336" s="9">
        <f t="shared" si="220"/>
        <v>41918.461782407401</v>
      </c>
      <c r="T2336" s="9">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9">
        <f t="shared" si="220"/>
        <v>41771.363923611112</v>
      </c>
      <c r="T2337" s="9">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48.104623556581984</v>
      </c>
      <c r="Q2338" t="str">
        <f t="shared" si="218"/>
        <v>food</v>
      </c>
      <c r="R2338" t="str">
        <f t="shared" si="219"/>
        <v>small batch</v>
      </c>
      <c r="S2338" s="9">
        <f t="shared" si="220"/>
        <v>41666.716377314813</v>
      </c>
      <c r="T2338" s="9">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9">
        <f t="shared" si="220"/>
        <v>41786.432210648149</v>
      </c>
      <c r="T2339" s="9">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123.34552845528455</v>
      </c>
      <c r="Q2340" t="str">
        <f t="shared" si="218"/>
        <v>food</v>
      </c>
      <c r="R2340" t="str">
        <f t="shared" si="219"/>
        <v>small batch</v>
      </c>
      <c r="S2340" s="9">
        <f t="shared" si="220"/>
        <v>41789.688472222224</v>
      </c>
      <c r="T2340" s="9">
        <f t="shared" si="221"/>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66.623188405797094</v>
      </c>
      <c r="Q2341" t="str">
        <f t="shared" si="218"/>
        <v>food</v>
      </c>
      <c r="R2341" t="str">
        <f t="shared" si="219"/>
        <v>small batch</v>
      </c>
      <c r="S2341" s="9">
        <f t="shared" si="220"/>
        <v>42692.591539351844</v>
      </c>
      <c r="T2341" s="9">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9">
        <f t="shared" si="220"/>
        <v>42643.434467592589</v>
      </c>
      <c r="T2342" s="9">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9">
        <f t="shared" si="220"/>
        <v>42167.605370370373</v>
      </c>
      <c r="T2343" s="9">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9">
        <f t="shared" si="220"/>
        <v>41897.49386574074</v>
      </c>
      <c r="T2344" s="9">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9">
        <f t="shared" si="220"/>
        <v>42327.616956018515</v>
      </c>
      <c r="T2345" s="9">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9">
        <f t="shared" si="220"/>
        <v>42515.519317129627</v>
      </c>
      <c r="T2346" s="9">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9">
        <f t="shared" si="220"/>
        <v>42059.79347222222</v>
      </c>
      <c r="T2347" s="9">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9">
        <f t="shared" si="220"/>
        <v>42615.590636574074</v>
      </c>
      <c r="T2348" s="9">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9">
        <f t="shared" si="220"/>
        <v>42577.39902777777</v>
      </c>
      <c r="T2349" s="9">
        <f t="shared" si="221"/>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9">
        <f t="shared" si="220"/>
        <v>42360.723819444444</v>
      </c>
      <c r="T2350" s="9">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9">
        <f t="shared" si="220"/>
        <v>42198.567453703705</v>
      </c>
      <c r="T2351" s="9">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9">
        <f t="shared" si="220"/>
        <v>42708.633912037032</v>
      </c>
      <c r="T2352" s="9">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15.428571428571429</v>
      </c>
      <c r="Q2353" t="str">
        <f t="shared" si="218"/>
        <v>technology</v>
      </c>
      <c r="R2353" t="str">
        <f t="shared" si="219"/>
        <v>web</v>
      </c>
      <c r="S2353" s="9">
        <f t="shared" si="220"/>
        <v>42093.892812500002</v>
      </c>
      <c r="T2353" s="9">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9">
        <f t="shared" si="220"/>
        <v>42101.425370370365</v>
      </c>
      <c r="T2354" s="9">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9">
        <f t="shared" si="220"/>
        <v>42103.467847222222</v>
      </c>
      <c r="T2355" s="9">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9">
        <f t="shared" si="220"/>
        <v>41954.51458333333</v>
      </c>
      <c r="T2356" s="9">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9">
        <f t="shared" si="220"/>
        <v>42096.709907407407</v>
      </c>
      <c r="T2357" s="9">
        <f t="shared" si="221"/>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9">
        <f t="shared" si="220"/>
        <v>42130.575277777774</v>
      </c>
      <c r="T2358" s="9">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9">
        <f t="shared" si="220"/>
        <v>42264.411782407406</v>
      </c>
      <c r="T2359" s="9">
        <f t="shared" si="221"/>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9">
        <f t="shared" si="220"/>
        <v>41978.722638888888</v>
      </c>
      <c r="T2360" s="9">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9">
        <f t="shared" si="220"/>
        <v>42159.441249999996</v>
      </c>
      <c r="T2361" s="9">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9">
        <f t="shared" si="220"/>
        <v>42377.498611111114</v>
      </c>
      <c r="T2362" s="9">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9">
        <f t="shared" si="220"/>
        <v>42466.650555555556</v>
      </c>
      <c r="T2363" s="9">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9">
        <f t="shared" si="220"/>
        <v>41954.47997685185</v>
      </c>
      <c r="T2364" s="9">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9">
        <f t="shared" si="220"/>
        <v>42321.803240740737</v>
      </c>
      <c r="T2365" s="9">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9">
        <f t="shared" si="220"/>
        <v>42248.726342592585</v>
      </c>
      <c r="T2366" s="9">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9">
        <f t="shared" si="220"/>
        <v>42346.528067129628</v>
      </c>
      <c r="T2367" s="9">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97.407407407407405</v>
      </c>
      <c r="Q2368" t="str">
        <f t="shared" si="218"/>
        <v>technology</v>
      </c>
      <c r="R2368" t="str">
        <f t="shared" si="219"/>
        <v>web</v>
      </c>
      <c r="S2368" s="9">
        <f t="shared" si="220"/>
        <v>42268.323298611103</v>
      </c>
      <c r="T2368" s="9">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47.857142857142854</v>
      </c>
      <c r="Q2369" t="str">
        <f t="shared" si="218"/>
        <v>technology</v>
      </c>
      <c r="R2369" t="str">
        <f t="shared" si="219"/>
        <v>web</v>
      </c>
      <c r="S2369" s="9">
        <f t="shared" si="220"/>
        <v>42425.761759259258</v>
      </c>
      <c r="T2369" s="9">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f t="shared" si="217"/>
        <v>50</v>
      </c>
      <c r="Q2370" t="str">
        <f t="shared" si="218"/>
        <v>technology</v>
      </c>
      <c r="R2370" t="str">
        <f t="shared" si="219"/>
        <v>web</v>
      </c>
      <c r="S2370" s="9">
        <f t="shared" si="220"/>
        <v>42063.513483796291</v>
      </c>
      <c r="T2370" s="9">
        <f t="shared" si="221"/>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t="e">
        <f t="shared" ref="P2371:P2434" si="223">E2371 / L2371</f>
        <v>#DIV/0!</v>
      </c>
      <c r="Q2371" t="str">
        <f t="shared" ref="Q2371:Q2434" si="224">LEFT(N2371,FIND("/",N2371,1)-1)</f>
        <v>technology</v>
      </c>
      <c r="R2371" t="str">
        <f t="shared" ref="R2371:R2434" si="225">RIGHT(N2371,LEN(N2371)-FIND("/",N2371,1))</f>
        <v>web</v>
      </c>
      <c r="S2371" s="9">
        <f t="shared" ref="S2371:S2434" si="226">(J2371/86400)+25569+(-5/24)</f>
        <v>42380.60429398148</v>
      </c>
      <c r="T2371" s="9">
        <f t="shared" ref="T2371:T2434" si="227">(I2371/86400)+25569+(-5/24)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9">
        <f t="shared" si="226"/>
        <v>41960.980798611105</v>
      </c>
      <c r="T2372" s="9">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9">
        <f t="shared" si="226"/>
        <v>42150.569398148145</v>
      </c>
      <c r="T2373" s="9">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9">
        <f t="shared" si="226"/>
        <v>42087.860775462956</v>
      </c>
      <c r="T2374" s="9">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9">
        <f t="shared" si="226"/>
        <v>42215.453981481478</v>
      </c>
      <c r="T2375" s="9">
        <f t="shared" si="227"/>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9">
        <f t="shared" si="226"/>
        <v>42017.634953703702</v>
      </c>
      <c r="T2376" s="9">
        <f t="shared" si="227"/>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9">
        <f t="shared" si="226"/>
        <v>42592.627743055556</v>
      </c>
      <c r="T2377" s="9">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81.582499999999996</v>
      </c>
      <c r="Q2378" t="str">
        <f t="shared" si="224"/>
        <v>technology</v>
      </c>
      <c r="R2378" t="str">
        <f t="shared" si="225"/>
        <v>web</v>
      </c>
      <c r="S2378" s="9">
        <f t="shared" si="226"/>
        <v>42318.717199074068</v>
      </c>
      <c r="T2378" s="9">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9">
        <f t="shared" si="226"/>
        <v>42669.661840277775</v>
      </c>
      <c r="T2379" s="9">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9">
        <f t="shared" si="226"/>
        <v>42212.804745370369</v>
      </c>
      <c r="T2380" s="9">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9">
        <f t="shared" si="226"/>
        <v>42236.808055555557</v>
      </c>
      <c r="T2381" s="9">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18.333333333333332</v>
      </c>
      <c r="Q2382" t="str">
        <f t="shared" si="224"/>
        <v>technology</v>
      </c>
      <c r="R2382" t="str">
        <f t="shared" si="225"/>
        <v>web</v>
      </c>
      <c r="S2382" s="9">
        <f t="shared" si="226"/>
        <v>42248.584976851846</v>
      </c>
      <c r="T2382" s="9">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224.42857142857142</v>
      </c>
      <c r="Q2383" t="str">
        <f t="shared" si="224"/>
        <v>technology</v>
      </c>
      <c r="R2383" t="str">
        <f t="shared" si="225"/>
        <v>web</v>
      </c>
      <c r="S2383" s="9">
        <f t="shared" si="226"/>
        <v>42074.727407407401</v>
      </c>
      <c r="T2383" s="9">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9">
        <f t="shared" si="226"/>
        <v>42194.979201388887</v>
      </c>
      <c r="T2384" s="9">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9">
        <f t="shared" si="226"/>
        <v>42026.848460648143</v>
      </c>
      <c r="T2385" s="9">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9">
        <f t="shared" si="226"/>
        <v>41926.859293981477</v>
      </c>
      <c r="T2386" s="9">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112.57142857142857</v>
      </c>
      <c r="Q2387" t="str">
        <f t="shared" si="224"/>
        <v>technology</v>
      </c>
      <c r="R2387" t="str">
        <f t="shared" si="225"/>
        <v>web</v>
      </c>
      <c r="S2387" s="9">
        <f t="shared" si="226"/>
        <v>42191.493425925924</v>
      </c>
      <c r="T2387" s="9">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9">
        <f t="shared" si="226"/>
        <v>41954.629907407405</v>
      </c>
      <c r="T2388" s="9">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9">
        <f t="shared" si="226"/>
        <v>42528.418287037035</v>
      </c>
      <c r="T2389" s="9">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57.875</v>
      </c>
      <c r="Q2390" t="str">
        <f t="shared" si="224"/>
        <v>technology</v>
      </c>
      <c r="R2390" t="str">
        <f t="shared" si="225"/>
        <v>web</v>
      </c>
      <c r="S2390" s="9">
        <f t="shared" si="226"/>
        <v>41989.645358796297</v>
      </c>
      <c r="T2390" s="9">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9">
        <f t="shared" si="226"/>
        <v>42179.445046296292</v>
      </c>
      <c r="T2391" s="9">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9">
        <f t="shared" si="226"/>
        <v>41968.053981481477</v>
      </c>
      <c r="T2392" s="9">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9">
        <f t="shared" si="226"/>
        <v>42064.586157407401</v>
      </c>
      <c r="T2393" s="9">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9">
        <f t="shared" si="226"/>
        <v>42275.912303240737</v>
      </c>
      <c r="T2394" s="9">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9">
        <f t="shared" si="226"/>
        <v>42194.440011574072</v>
      </c>
      <c r="T2395" s="9">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9">
        <f t="shared" si="226"/>
        <v>42031.15385416666</v>
      </c>
      <c r="T2396" s="9">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9">
        <f t="shared" si="226"/>
        <v>42716.913043981483</v>
      </c>
      <c r="T2397" s="9">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9">
        <f t="shared" si="226"/>
        <v>42262.640717592592</v>
      </c>
      <c r="T2398" s="9">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9">
        <f t="shared" si="226"/>
        <v>41976.676574074074</v>
      </c>
      <c r="T2399" s="9">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9">
        <f t="shared" si="226"/>
        <v>42157.708148148151</v>
      </c>
      <c r="T2400" s="9">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9">
        <f t="shared" si="226"/>
        <v>41956.644745370366</v>
      </c>
      <c r="T2401" s="9">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9">
        <f t="shared" si="226"/>
        <v>42444.059768518513</v>
      </c>
      <c r="T2402" s="9">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22.333333333333332</v>
      </c>
      <c r="Q2403" t="str">
        <f t="shared" si="224"/>
        <v>food</v>
      </c>
      <c r="R2403" t="str">
        <f t="shared" si="225"/>
        <v>food trucks</v>
      </c>
      <c r="S2403" s="9">
        <f t="shared" si="226"/>
        <v>42374.614537037036</v>
      </c>
      <c r="T2403" s="9">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9">
        <f t="shared" si="226"/>
        <v>42107.47142361111</v>
      </c>
      <c r="T2404" s="9">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16.833333333333332</v>
      </c>
      <c r="Q2405" t="str">
        <f t="shared" si="224"/>
        <v>food</v>
      </c>
      <c r="R2405" t="str">
        <f t="shared" si="225"/>
        <v>food trucks</v>
      </c>
      <c r="S2405" s="9">
        <f t="shared" si="226"/>
        <v>42399.67428240741</v>
      </c>
      <c r="T2405" s="9">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9">
        <f t="shared" si="226"/>
        <v>42341.831099537034</v>
      </c>
      <c r="T2406" s="9">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9">
        <f t="shared" si="226"/>
        <v>42595.377025462956</v>
      </c>
      <c r="T2407" s="9">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84.0625</v>
      </c>
      <c r="Q2408" t="str">
        <f t="shared" si="224"/>
        <v>food</v>
      </c>
      <c r="R2408" t="str">
        <f t="shared" si="225"/>
        <v>food trucks</v>
      </c>
      <c r="S2408" s="9">
        <f t="shared" si="226"/>
        <v>41982.902662037035</v>
      </c>
      <c r="T2408" s="9">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168.39393939393941</v>
      </c>
      <c r="Q2409" t="str">
        <f t="shared" si="224"/>
        <v>food</v>
      </c>
      <c r="R2409" t="str">
        <f t="shared" si="225"/>
        <v>food trucks</v>
      </c>
      <c r="S2409" s="9">
        <f t="shared" si="226"/>
        <v>42082.367222222216</v>
      </c>
      <c r="T2409" s="9">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9">
        <f t="shared" si="226"/>
        <v>41918.93237268518</v>
      </c>
      <c r="T2410" s="9">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76.666666666666671</v>
      </c>
      <c r="Q2411" t="str">
        <f t="shared" si="224"/>
        <v>food</v>
      </c>
      <c r="R2411" t="str">
        <f t="shared" si="225"/>
        <v>food trucks</v>
      </c>
      <c r="S2411" s="9">
        <f t="shared" si="226"/>
        <v>42204.667534722219</v>
      </c>
      <c r="T2411" s="9">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9">
        <f t="shared" si="226"/>
        <v>42224.199942129628</v>
      </c>
      <c r="T2412" s="9">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50.333333333333336</v>
      </c>
      <c r="Q2413" t="str">
        <f t="shared" si="224"/>
        <v>food</v>
      </c>
      <c r="R2413" t="str">
        <f t="shared" si="225"/>
        <v>food trucks</v>
      </c>
      <c r="S2413" s="9">
        <f t="shared" si="226"/>
        <v>42211.524097222216</v>
      </c>
      <c r="T2413" s="9">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9">
        <f t="shared" si="226"/>
        <v>42655.528622685182</v>
      </c>
      <c r="T2414" s="9">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8.3333333333333339</v>
      </c>
      <c r="Q2415" t="str">
        <f t="shared" si="224"/>
        <v>food</v>
      </c>
      <c r="R2415" t="str">
        <f t="shared" si="225"/>
        <v>food trucks</v>
      </c>
      <c r="S2415" s="9">
        <f t="shared" si="226"/>
        <v>41759.901412037034</v>
      </c>
      <c r="T2415" s="9">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35.384615384615387</v>
      </c>
      <c r="Q2416" t="str">
        <f t="shared" si="224"/>
        <v>food</v>
      </c>
      <c r="R2416" t="str">
        <f t="shared" si="225"/>
        <v>food trucks</v>
      </c>
      <c r="S2416" s="9">
        <f t="shared" si="226"/>
        <v>42198.486805555549</v>
      </c>
      <c r="T2416" s="9">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55.833333333333336</v>
      </c>
      <c r="Q2417" t="str">
        <f t="shared" si="224"/>
        <v>food</v>
      </c>
      <c r="R2417" t="str">
        <f t="shared" si="225"/>
        <v>food trucks</v>
      </c>
      <c r="S2417" s="9">
        <f t="shared" si="226"/>
        <v>42536.654467592591</v>
      </c>
      <c r="T2417" s="9">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9">
        <f t="shared" si="226"/>
        <v>42019.529432870368</v>
      </c>
      <c r="T2418" s="9">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9">
        <f t="shared" si="226"/>
        <v>41831.675775462958</v>
      </c>
      <c r="T2419" s="9">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9">
        <f t="shared" si="226"/>
        <v>42027.648657407401</v>
      </c>
      <c r="T2420" s="9">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9">
        <f t="shared" si="226"/>
        <v>41993.529965277776</v>
      </c>
      <c r="T2421" s="9">
        <f t="shared" si="227"/>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69.472222222222229</v>
      </c>
      <c r="Q2422" t="str">
        <f t="shared" si="224"/>
        <v>food</v>
      </c>
      <c r="R2422" t="str">
        <f t="shared" si="225"/>
        <v>food trucks</v>
      </c>
      <c r="S2422" s="9">
        <f t="shared" si="226"/>
        <v>41892.820543981477</v>
      </c>
      <c r="T2422" s="9">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9">
        <f t="shared" si="226"/>
        <v>42026.479120370372</v>
      </c>
      <c r="T2423" s="9">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9">
        <f t="shared" si="226"/>
        <v>42044.516620370363</v>
      </c>
      <c r="T2424" s="9">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9">
        <f t="shared" si="226"/>
        <v>41974.496412037035</v>
      </c>
      <c r="T2425" s="9">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34.444444444444443</v>
      </c>
      <c r="Q2426" t="str">
        <f t="shared" si="224"/>
        <v>food</v>
      </c>
      <c r="R2426" t="str">
        <f t="shared" si="225"/>
        <v>food trucks</v>
      </c>
      <c r="S2426" s="9">
        <f t="shared" si="226"/>
        <v>41909.684120370366</v>
      </c>
      <c r="T2426" s="9">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9">
        <f t="shared" si="226"/>
        <v>42502.705428240741</v>
      </c>
      <c r="T2427" s="9">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9">
        <f t="shared" si="226"/>
        <v>42163.961712962962</v>
      </c>
      <c r="T2428" s="9">
        <f t="shared" si="227"/>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9">
        <f t="shared" si="226"/>
        <v>42412.110335648147</v>
      </c>
      <c r="T2429" s="9">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9">
        <f t="shared" si="226"/>
        <v>42045.575821759259</v>
      </c>
      <c r="T2430" s="9">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9">
        <f t="shared" si="226"/>
        <v>42734.670902777776</v>
      </c>
      <c r="T2431" s="9">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9">
        <f t="shared" si="226"/>
        <v>42381.922499999993</v>
      </c>
      <c r="T2432" s="9">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9">
        <f t="shared" si="226"/>
        <v>42488.891354166662</v>
      </c>
      <c r="T2433" s="9">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f t="shared" si="223"/>
        <v>1</v>
      </c>
      <c r="Q2434" t="str">
        <f t="shared" si="224"/>
        <v>food</v>
      </c>
      <c r="R2434" t="str">
        <f t="shared" si="225"/>
        <v>food trucks</v>
      </c>
      <c r="S2434" s="9">
        <f t="shared" si="226"/>
        <v>42041.010381944441</v>
      </c>
      <c r="T2434" s="9">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t="e">
        <f t="shared" ref="P2435:P2498" si="229">E2435 / L2435</f>
        <v>#DIV/0!</v>
      </c>
      <c r="Q2435" t="str">
        <f t="shared" ref="Q2435:Q2498" si="230">LEFT(N2435,FIND("/",N2435,1)-1)</f>
        <v>food</v>
      </c>
      <c r="R2435" t="str">
        <f t="shared" ref="R2435:R2498" si="231">RIGHT(N2435,LEN(N2435)-FIND("/",N2435,1))</f>
        <v>food trucks</v>
      </c>
      <c r="S2435" s="9">
        <f t="shared" ref="S2435:S2498" si="232">(J2435/86400)+25569+(-5/24)</f>
        <v>42397.691469907404</v>
      </c>
      <c r="T2435" s="9">
        <f t="shared" ref="T2435:T2498" si="233">(I2435/86400)+25569+(-5/24)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9">
        <f t="shared" si="232"/>
        <v>42179.977708333332</v>
      </c>
      <c r="T2436" s="9">
        <f t="shared" si="233"/>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9">
        <f t="shared" si="232"/>
        <v>42252.069282407407</v>
      </c>
      <c r="T2437" s="9">
        <f t="shared" si="233"/>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9">
        <f t="shared" si="232"/>
        <v>42338.407060185178</v>
      </c>
      <c r="T2438" s="9">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9">
        <f t="shared" si="232"/>
        <v>42031.756805555553</v>
      </c>
      <c r="T2439" s="9">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9">
        <f t="shared" si="232"/>
        <v>42285.706736111104</v>
      </c>
      <c r="T2440" s="9">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9">
        <f t="shared" si="232"/>
        <v>42265.610289351847</v>
      </c>
      <c r="T2441" s="9">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9">
        <f t="shared" si="232"/>
        <v>42383.691122685188</v>
      </c>
      <c r="T2442" s="9">
        <f t="shared" si="233"/>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9">
        <f t="shared" si="232"/>
        <v>42186.917291666665</v>
      </c>
      <c r="T2443" s="9">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9">
        <f t="shared" si="232"/>
        <v>42052.458657407406</v>
      </c>
      <c r="T2444" s="9">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130.23469453376205</v>
      </c>
      <c r="Q2445" t="str">
        <f t="shared" si="230"/>
        <v>food</v>
      </c>
      <c r="R2445" t="str">
        <f t="shared" si="231"/>
        <v>small batch</v>
      </c>
      <c r="S2445" s="9">
        <f t="shared" si="232"/>
        <v>41836.416921296295</v>
      </c>
      <c r="T2445" s="9">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9">
        <f t="shared" si="232"/>
        <v>42485.54619212963</v>
      </c>
      <c r="T2446" s="9">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9">
        <f t="shared" si="232"/>
        <v>42242.981724537036</v>
      </c>
      <c r="T2447" s="9">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9">
        <f t="shared" si="232"/>
        <v>42670.394340277773</v>
      </c>
      <c r="T2448" s="9">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31.691394658753708</v>
      </c>
      <c r="Q2449" t="str">
        <f t="shared" si="230"/>
        <v>food</v>
      </c>
      <c r="R2449" t="str">
        <f t="shared" si="231"/>
        <v>small batch</v>
      </c>
      <c r="S2449" s="9">
        <f t="shared" si="232"/>
        <v>42654.26149305555</v>
      </c>
      <c r="T2449" s="9">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9">
        <f t="shared" si="232"/>
        <v>42607.107789351845</v>
      </c>
      <c r="T2450" s="9">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9">
        <f t="shared" si="232"/>
        <v>41942.934201388889</v>
      </c>
      <c r="T2451" s="9">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9">
        <f t="shared" si="232"/>
        <v>41901.864074074074</v>
      </c>
      <c r="T2452" s="9">
        <f t="shared" si="233"/>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62.06989247311828</v>
      </c>
      <c r="Q2453" t="str">
        <f t="shared" si="230"/>
        <v>food</v>
      </c>
      <c r="R2453" t="str">
        <f t="shared" si="231"/>
        <v>small batch</v>
      </c>
      <c r="S2453" s="9">
        <f t="shared" si="232"/>
        <v>42779.700115740743</v>
      </c>
      <c r="T2453" s="9">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9">
        <f t="shared" si="232"/>
        <v>42338.635416666664</v>
      </c>
      <c r="T2454" s="9">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9">
        <f t="shared" si="232"/>
        <v>42738.483900462961</v>
      </c>
      <c r="T2455" s="9">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9">
        <f t="shared" si="232"/>
        <v>42769.993148148147</v>
      </c>
      <c r="T2456" s="9">
        <f t="shared" si="233"/>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9">
        <f t="shared" si="232"/>
        <v>42452.573495370372</v>
      </c>
      <c r="T2457" s="9">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40.492537313432834</v>
      </c>
      <c r="Q2458" t="str">
        <f t="shared" si="230"/>
        <v>food</v>
      </c>
      <c r="R2458" t="str">
        <f t="shared" si="231"/>
        <v>small batch</v>
      </c>
      <c r="S2458" s="9">
        <f t="shared" si="232"/>
        <v>42761.752766203703</v>
      </c>
      <c r="T2458" s="9">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9">
        <f t="shared" si="232"/>
        <v>42423.394166666665</v>
      </c>
      <c r="T2459" s="9">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9">
        <f t="shared" si="232"/>
        <v>42495.663402777776</v>
      </c>
      <c r="T2460" s="9">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9">
        <f t="shared" si="232"/>
        <v>42407.429224537038</v>
      </c>
      <c r="T2461" s="9">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125.98529411764706</v>
      </c>
      <c r="Q2462" t="str">
        <f t="shared" si="230"/>
        <v>food</v>
      </c>
      <c r="R2462" t="str">
        <f t="shared" si="231"/>
        <v>small batch</v>
      </c>
      <c r="S2462" s="9">
        <f t="shared" si="232"/>
        <v>42703.978784722225</v>
      </c>
      <c r="T2462" s="9">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9">
        <f t="shared" si="232"/>
        <v>40783.804363425923</v>
      </c>
      <c r="T2463" s="9">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9">
        <f t="shared" si="232"/>
        <v>41088.977962962963</v>
      </c>
      <c r="T2464" s="9">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9">
        <f t="shared" si="232"/>
        <v>41340.903067129628</v>
      </c>
      <c r="T2465" s="9">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9">
        <f t="shared" si="232"/>
        <v>42248.692094907405</v>
      </c>
      <c r="T2466" s="9">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9">
        <f t="shared" si="232"/>
        <v>41145.510972222219</v>
      </c>
      <c r="T2467" s="9">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48.07692307692308</v>
      </c>
      <c r="Q2468" t="str">
        <f t="shared" si="230"/>
        <v>music</v>
      </c>
      <c r="R2468" t="str">
        <f t="shared" si="231"/>
        <v>indie rock</v>
      </c>
      <c r="S2468" s="9">
        <f t="shared" si="232"/>
        <v>41372.894131944442</v>
      </c>
      <c r="T2468" s="9">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27.558139534883722</v>
      </c>
      <c r="Q2469" t="str">
        <f t="shared" si="230"/>
        <v>music</v>
      </c>
      <c r="R2469" t="str">
        <f t="shared" si="231"/>
        <v>indie rock</v>
      </c>
      <c r="S2469" s="9">
        <f t="shared" si="232"/>
        <v>41025.665868055556</v>
      </c>
      <c r="T2469" s="9">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9">
        <f t="shared" si="232"/>
        <v>41173.945844907408</v>
      </c>
      <c r="T2470" s="9">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9">
        <f t="shared" si="232"/>
        <v>40557.221400462957</v>
      </c>
      <c r="T2471" s="9">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28.65666666666667</v>
      </c>
      <c r="Q2472" t="str">
        <f t="shared" si="230"/>
        <v>music</v>
      </c>
      <c r="R2472" t="str">
        <f t="shared" si="231"/>
        <v>indie rock</v>
      </c>
      <c r="S2472" s="9">
        <f t="shared" si="232"/>
        <v>41022.866377314815</v>
      </c>
      <c r="T2472" s="9">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9">
        <f t="shared" si="232"/>
        <v>40893.784629629627</v>
      </c>
      <c r="T2473" s="9">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9">
        <f t="shared" si="232"/>
        <v>40353.907175925924</v>
      </c>
      <c r="T2474" s="9">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42.553191489361701</v>
      </c>
      <c r="Q2475" t="str">
        <f t="shared" si="230"/>
        <v>music</v>
      </c>
      <c r="R2475" t="str">
        <f t="shared" si="231"/>
        <v>indie rock</v>
      </c>
      <c r="S2475" s="9">
        <f t="shared" si="232"/>
        <v>41193.540150462963</v>
      </c>
      <c r="T2475" s="9">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131.58368421052631</v>
      </c>
      <c r="Q2476" t="str">
        <f t="shared" si="230"/>
        <v>music</v>
      </c>
      <c r="R2476" t="str">
        <f t="shared" si="231"/>
        <v>indie rock</v>
      </c>
      <c r="S2476" s="9">
        <f t="shared" si="232"/>
        <v>40416.80296296296</v>
      </c>
      <c r="T2476" s="9">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32.320987654320987</v>
      </c>
      <c r="Q2477" t="str">
        <f t="shared" si="230"/>
        <v>music</v>
      </c>
      <c r="R2477" t="str">
        <f t="shared" si="231"/>
        <v>indie rock</v>
      </c>
      <c r="S2477" s="9">
        <f t="shared" si="232"/>
        <v>40310.079340277771</v>
      </c>
      <c r="T2477" s="9">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61.103999999999999</v>
      </c>
      <c r="Q2478" t="str">
        <f t="shared" si="230"/>
        <v>music</v>
      </c>
      <c r="R2478" t="str">
        <f t="shared" si="231"/>
        <v>indie rock</v>
      </c>
      <c r="S2478" s="9">
        <f t="shared" si="232"/>
        <v>41913.120023148142</v>
      </c>
      <c r="T2478" s="9">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9">
        <f t="shared" si="232"/>
        <v>41088.483159722222</v>
      </c>
      <c r="T2479" s="9">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9">
        <f t="shared" si="232"/>
        <v>41257.742048611108</v>
      </c>
      <c r="T2480" s="9">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25.020624999999999</v>
      </c>
      <c r="Q2481" t="str">
        <f t="shared" si="230"/>
        <v>music</v>
      </c>
      <c r="R2481" t="str">
        <f t="shared" si="231"/>
        <v>indie rock</v>
      </c>
      <c r="S2481" s="9">
        <f t="shared" si="232"/>
        <v>41107.518449074072</v>
      </c>
      <c r="T2481" s="9">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9">
        <f t="shared" si="232"/>
        <v>42227.727824074071</v>
      </c>
      <c r="T2482" s="9">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47.541473684210523</v>
      </c>
      <c r="Q2483" t="str">
        <f t="shared" si="230"/>
        <v>music</v>
      </c>
      <c r="R2483" t="str">
        <f t="shared" si="231"/>
        <v>indie rock</v>
      </c>
      <c r="S2483" s="9">
        <f t="shared" si="232"/>
        <v>40999.437592592592</v>
      </c>
      <c r="T2483" s="9">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9">
        <f t="shared" si="232"/>
        <v>40711.573877314811</v>
      </c>
      <c r="T2484" s="9">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9">
        <f t="shared" si="232"/>
        <v>40970.541701388887</v>
      </c>
      <c r="T2485" s="9">
        <f t="shared" si="233"/>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9">
        <f t="shared" si="232"/>
        <v>40771.708368055552</v>
      </c>
      <c r="T2486" s="9">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9">
        <f t="shared" si="232"/>
        <v>40793.790266203701</v>
      </c>
      <c r="T2487" s="9">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26.566666666666666</v>
      </c>
      <c r="Q2488" t="str">
        <f t="shared" si="230"/>
        <v>music</v>
      </c>
      <c r="R2488" t="str">
        <f t="shared" si="231"/>
        <v>indie rock</v>
      </c>
      <c r="S2488" s="9">
        <f t="shared" si="232"/>
        <v>40991.499722222223</v>
      </c>
      <c r="T2488" s="9">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9">
        <f t="shared" si="232"/>
        <v>41025.874965277777</v>
      </c>
      <c r="T2489" s="9">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9">
        <f t="shared" si="232"/>
        <v>40833.424861111111</v>
      </c>
      <c r="T2490" s="9">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9">
        <f t="shared" si="232"/>
        <v>41373.481932870367</v>
      </c>
      <c r="T2491" s="9">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37.9375</v>
      </c>
      <c r="Q2492" t="str">
        <f t="shared" si="230"/>
        <v>music</v>
      </c>
      <c r="R2492" t="str">
        <f t="shared" si="231"/>
        <v>indie rock</v>
      </c>
      <c r="S2492" s="9">
        <f t="shared" si="232"/>
        <v>41023.01939814815</v>
      </c>
      <c r="T2492" s="9">
        <f t="shared" si="233"/>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9">
        <f t="shared" si="232"/>
        <v>40542.630949074075</v>
      </c>
      <c r="T2493" s="9">
        <f t="shared" si="233"/>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9">
        <f t="shared" si="232"/>
        <v>41024.777638888889</v>
      </c>
      <c r="T2494" s="9">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9">
        <f t="shared" si="232"/>
        <v>41347.959953703699</v>
      </c>
      <c r="T2495" s="9">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38.848205128205123</v>
      </c>
      <c r="Q2496" t="str">
        <f t="shared" si="230"/>
        <v>music</v>
      </c>
      <c r="R2496" t="str">
        <f t="shared" si="231"/>
        <v>indie rock</v>
      </c>
      <c r="S2496" s="9">
        <f t="shared" si="232"/>
        <v>41022.436851851853</v>
      </c>
      <c r="T2496" s="9">
        <f t="shared" si="233"/>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9">
        <f t="shared" si="232"/>
        <v>41036.738136574073</v>
      </c>
      <c r="T2497" s="9">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f t="shared" si="229"/>
        <v>600</v>
      </c>
      <c r="Q2498" t="str">
        <f t="shared" si="230"/>
        <v>music</v>
      </c>
      <c r="R2498" t="str">
        <f t="shared" si="231"/>
        <v>indie rock</v>
      </c>
      <c r="S2498" s="9">
        <f t="shared" si="232"/>
        <v>41327.788101851846</v>
      </c>
      <c r="T2498" s="9">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f t="shared" ref="P2499:P2562" si="235">E2499 / L2499</f>
        <v>80.551071428571419</v>
      </c>
      <c r="Q2499" t="str">
        <f t="shared" ref="Q2499:Q2562" si="236">LEFT(N2499,FIND("/",N2499,1)-1)</f>
        <v>music</v>
      </c>
      <c r="R2499" t="str">
        <f t="shared" ref="R2499:R2562" si="237">RIGHT(N2499,LEN(N2499)-FIND("/",N2499,1))</f>
        <v>indie rock</v>
      </c>
      <c r="S2499" s="9">
        <f t="shared" ref="S2499:S2562" si="238">(J2499/86400)+25569+(-5/24)</f>
        <v>40730.670578703699</v>
      </c>
      <c r="T2499" s="9">
        <f t="shared" ref="T2499:T2562" si="23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9">
        <f t="shared" si="238"/>
        <v>42017.759108796294</v>
      </c>
      <c r="T2500" s="9">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47.676470588235297</v>
      </c>
      <c r="Q2501" t="str">
        <f t="shared" si="236"/>
        <v>music</v>
      </c>
      <c r="R2501" t="str">
        <f t="shared" si="237"/>
        <v>indie rock</v>
      </c>
      <c r="S2501" s="9">
        <f t="shared" si="238"/>
        <v>41226.440243055556</v>
      </c>
      <c r="T2501" s="9">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9">
        <f t="shared" si="238"/>
        <v>41053.564525462956</v>
      </c>
      <c r="T2502" s="9">
        <f t="shared" si="23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40.142857142857146</v>
      </c>
      <c r="Q2503" t="str">
        <f t="shared" si="236"/>
        <v>food</v>
      </c>
      <c r="R2503" t="str">
        <f t="shared" si="237"/>
        <v>restaurants</v>
      </c>
      <c r="S2503" s="9">
        <f t="shared" si="238"/>
        <v>42244.568333333336</v>
      </c>
      <c r="T2503" s="9">
        <f t="shared" si="23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9">
        <f t="shared" si="238"/>
        <v>41858.617106481477</v>
      </c>
      <c r="T2504" s="9">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9">
        <f t="shared" si="238"/>
        <v>42498.691064814811</v>
      </c>
      <c r="T2505" s="9">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9">
        <f t="shared" si="238"/>
        <v>41927.807106481479</v>
      </c>
      <c r="T2506" s="9">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9">
        <f t="shared" si="238"/>
        <v>42046.847407407404</v>
      </c>
      <c r="T2507" s="9">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9">
        <f t="shared" si="238"/>
        <v>42258.088761574072</v>
      </c>
      <c r="T2508" s="9">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9">
        <f t="shared" si="238"/>
        <v>42104.864629629628</v>
      </c>
      <c r="T2509" s="9">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9">
        <f t="shared" si="238"/>
        <v>41835.743449074071</v>
      </c>
      <c r="T2510" s="9">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35.714285714285715</v>
      </c>
      <c r="Q2511" t="str">
        <f t="shared" si="236"/>
        <v>food</v>
      </c>
      <c r="R2511" t="str">
        <f t="shared" si="237"/>
        <v>restaurants</v>
      </c>
      <c r="S2511" s="9">
        <f t="shared" si="238"/>
        <v>42058.601261574069</v>
      </c>
      <c r="T2511" s="9">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9">
        <f t="shared" si="238"/>
        <v>42078.789027777777</v>
      </c>
      <c r="T2512" s="9">
        <f t="shared" si="23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9">
        <f t="shared" si="238"/>
        <v>42371.238576388881</v>
      </c>
      <c r="T2513" s="9">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9">
        <f t="shared" si="238"/>
        <v>41971.668530092589</v>
      </c>
      <c r="T2514" s="9">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9">
        <f t="shared" si="238"/>
        <v>42731.798483796294</v>
      </c>
      <c r="T2515" s="9">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9">
        <f t="shared" si="238"/>
        <v>41854.181446759256</v>
      </c>
      <c r="T2516" s="9">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9">
        <f t="shared" si="238"/>
        <v>42027.63140046296</v>
      </c>
      <c r="T2517" s="9">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9">
        <f t="shared" si="238"/>
        <v>41942.445046296292</v>
      </c>
      <c r="T2518" s="9">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53.545454545454547</v>
      </c>
      <c r="Q2519" t="str">
        <f t="shared" si="236"/>
        <v>food</v>
      </c>
      <c r="R2519" t="str">
        <f t="shared" si="237"/>
        <v>restaurants</v>
      </c>
      <c r="S2519" s="9">
        <f t="shared" si="238"/>
        <v>42052.594097222223</v>
      </c>
      <c r="T2519" s="9">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9">
        <f t="shared" si="238"/>
        <v>41926.472546296296</v>
      </c>
      <c r="T2520" s="9">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9">
        <f t="shared" si="238"/>
        <v>41808.946805555555</v>
      </c>
      <c r="T2521" s="9">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9">
        <f t="shared" si="238"/>
        <v>42612.392187500001</v>
      </c>
      <c r="T2522" s="9">
        <f t="shared" si="23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103.68174242424243</v>
      </c>
      <c r="Q2523" t="str">
        <f t="shared" si="236"/>
        <v>music</v>
      </c>
      <c r="R2523" t="str">
        <f t="shared" si="237"/>
        <v>classical music</v>
      </c>
      <c r="S2523" s="9">
        <f t="shared" si="238"/>
        <v>42269.75950231481</v>
      </c>
      <c r="T2523" s="9">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185.18518518518519</v>
      </c>
      <c r="Q2524" t="str">
        <f t="shared" si="236"/>
        <v>music</v>
      </c>
      <c r="R2524" t="str">
        <f t="shared" si="237"/>
        <v>classical music</v>
      </c>
      <c r="S2524" s="9">
        <f t="shared" si="238"/>
        <v>42460.365277777775</v>
      </c>
      <c r="T2524" s="9">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54.153846153846153</v>
      </c>
      <c r="Q2525" t="str">
        <f t="shared" si="236"/>
        <v>music</v>
      </c>
      <c r="R2525" t="str">
        <f t="shared" si="237"/>
        <v>classical music</v>
      </c>
      <c r="S2525" s="9">
        <f t="shared" si="238"/>
        <v>41930.767268518517</v>
      </c>
      <c r="T2525" s="9">
        <f t="shared" si="23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9">
        <f t="shared" si="238"/>
        <v>41961.599039351851</v>
      </c>
      <c r="T2526" s="9">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9">
        <f t="shared" si="238"/>
        <v>41058.636238425919</v>
      </c>
      <c r="T2527" s="9">
        <f t="shared" si="23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9">
        <f t="shared" si="238"/>
        <v>41952.882800925923</v>
      </c>
      <c r="T2528" s="9">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9">
        <f t="shared" si="238"/>
        <v>41546.542719907404</v>
      </c>
      <c r="T2529" s="9">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9">
        <f t="shared" si="238"/>
        <v>42217.626192129632</v>
      </c>
      <c r="T2530" s="9">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9">
        <f t="shared" si="238"/>
        <v>40947.872395833328</v>
      </c>
      <c r="T2531" s="9">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135.41666666666666</v>
      </c>
      <c r="Q2532" t="str">
        <f t="shared" si="236"/>
        <v>music</v>
      </c>
      <c r="R2532" t="str">
        <f t="shared" si="237"/>
        <v>classical music</v>
      </c>
      <c r="S2532" s="9">
        <f t="shared" si="238"/>
        <v>42081.656307870369</v>
      </c>
      <c r="T2532" s="9">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9">
        <f t="shared" si="238"/>
        <v>42208.471689814811</v>
      </c>
      <c r="T2533" s="9">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9">
        <f t="shared" si="238"/>
        <v>41107.640810185185</v>
      </c>
      <c r="T2534" s="9">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9">
        <f t="shared" si="238"/>
        <v>41304.542951388888</v>
      </c>
      <c r="T2535" s="9">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9">
        <f t="shared" si="238"/>
        <v>40127.492037037031</v>
      </c>
      <c r="T2536" s="9">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266.08974358974359</v>
      </c>
      <c r="Q2537" t="str">
        <f t="shared" si="236"/>
        <v>music</v>
      </c>
      <c r="R2537" t="str">
        <f t="shared" si="237"/>
        <v>classical music</v>
      </c>
      <c r="S2537" s="9">
        <f t="shared" si="238"/>
        <v>41943.582696759258</v>
      </c>
      <c r="T2537" s="9">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9">
        <f t="shared" si="238"/>
        <v>41463.89775462963</v>
      </c>
      <c r="T2538" s="9">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9">
        <f t="shared" si="238"/>
        <v>40696.440451388888</v>
      </c>
      <c r="T2539" s="9">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109.96308108108107</v>
      </c>
      <c r="Q2540" t="str">
        <f t="shared" si="236"/>
        <v>music</v>
      </c>
      <c r="R2540" t="str">
        <f t="shared" si="237"/>
        <v>classical music</v>
      </c>
      <c r="S2540" s="9">
        <f t="shared" si="238"/>
        <v>41298.301631944443</v>
      </c>
      <c r="T2540" s="9">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169.91525423728814</v>
      </c>
      <c r="Q2541" t="str">
        <f t="shared" si="236"/>
        <v>music</v>
      </c>
      <c r="R2541" t="str">
        <f t="shared" si="237"/>
        <v>classical music</v>
      </c>
      <c r="S2541" s="9">
        <f t="shared" si="238"/>
        <v>41977.693888888891</v>
      </c>
      <c r="T2541" s="9">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9">
        <f t="shared" si="238"/>
        <v>40785.466678240737</v>
      </c>
      <c r="T2542" s="9">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59.460317460317462</v>
      </c>
      <c r="Q2543" t="str">
        <f t="shared" si="236"/>
        <v>music</v>
      </c>
      <c r="R2543" t="str">
        <f t="shared" si="237"/>
        <v>classical music</v>
      </c>
      <c r="S2543" s="9">
        <f t="shared" si="238"/>
        <v>41483.240949074076</v>
      </c>
      <c r="T2543" s="9">
        <f t="shared" si="23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9">
        <f t="shared" si="238"/>
        <v>41509.218252314815</v>
      </c>
      <c r="T2544" s="9">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30.076923076923077</v>
      </c>
      <c r="Q2545" t="str">
        <f t="shared" si="236"/>
        <v>music</v>
      </c>
      <c r="R2545" t="str">
        <f t="shared" si="237"/>
        <v>classical music</v>
      </c>
      <c r="S2545" s="9">
        <f t="shared" si="238"/>
        <v>40513.899282407401</v>
      </c>
      <c r="T2545" s="9">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9">
        <f t="shared" si="238"/>
        <v>41068.3121412037</v>
      </c>
      <c r="T2546" s="9">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64.032786885245898</v>
      </c>
      <c r="Q2547" t="str">
        <f t="shared" si="236"/>
        <v>music</v>
      </c>
      <c r="R2547" t="str">
        <f t="shared" si="237"/>
        <v>classical music</v>
      </c>
      <c r="S2547" s="9">
        <f t="shared" si="238"/>
        <v>42026.929837962962</v>
      </c>
      <c r="T2547" s="9">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9">
        <f t="shared" si="238"/>
        <v>41524.650219907409</v>
      </c>
      <c r="T2548" s="9">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9">
        <f t="shared" si="238"/>
        <v>40973.564849537033</v>
      </c>
      <c r="T2549" s="9">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9">
        <f t="shared" si="238"/>
        <v>42618.417094907403</v>
      </c>
      <c r="T2550" s="9">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9">
        <f t="shared" si="238"/>
        <v>41390.549421296295</v>
      </c>
      <c r="T2551" s="9">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9">
        <f t="shared" si="238"/>
        <v>42228.425995370366</v>
      </c>
      <c r="T2552" s="9">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67.419642857142861</v>
      </c>
      <c r="Q2553" t="str">
        <f t="shared" si="236"/>
        <v>music</v>
      </c>
      <c r="R2553" t="str">
        <f t="shared" si="237"/>
        <v>classical music</v>
      </c>
      <c r="S2553" s="9">
        <f t="shared" si="238"/>
        <v>40961.043807870366</v>
      </c>
      <c r="T2553" s="9">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9">
        <f t="shared" si="238"/>
        <v>42769.601631944439</v>
      </c>
      <c r="T2554" s="9">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38.883333333333333</v>
      </c>
      <c r="Q2555" t="str">
        <f t="shared" si="236"/>
        <v>music</v>
      </c>
      <c r="R2555" t="str">
        <f t="shared" si="237"/>
        <v>classical music</v>
      </c>
      <c r="S2555" s="9">
        <f t="shared" si="238"/>
        <v>41112.990821759253</v>
      </c>
      <c r="T2555" s="9">
        <f t="shared" si="23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9">
        <f t="shared" si="238"/>
        <v>42124.869942129626</v>
      </c>
      <c r="T2556" s="9">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61.342857142857142</v>
      </c>
      <c r="Q2557" t="str">
        <f t="shared" si="236"/>
        <v>music</v>
      </c>
      <c r="R2557" t="str">
        <f t="shared" si="237"/>
        <v>classical music</v>
      </c>
      <c r="S2557" s="9">
        <f t="shared" si="238"/>
        <v>41026.44667824074</v>
      </c>
      <c r="T2557" s="9">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9">
        <f t="shared" si="238"/>
        <v>41222.783067129625</v>
      </c>
      <c r="T2558" s="9">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9">
        <f t="shared" si="238"/>
        <v>41744.536874999998</v>
      </c>
      <c r="T2559" s="9">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9">
        <f t="shared" si="238"/>
        <v>42093.651689814811</v>
      </c>
      <c r="T2560" s="9">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9">
        <f t="shared" si="238"/>
        <v>40829.665324074071</v>
      </c>
      <c r="T2561" s="9">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f t="shared" si="235"/>
        <v>143</v>
      </c>
      <c r="Q2562" t="str">
        <f t="shared" si="236"/>
        <v>music</v>
      </c>
      <c r="R2562" t="str">
        <f t="shared" si="237"/>
        <v>classical music</v>
      </c>
      <c r="S2562" s="9">
        <f t="shared" si="238"/>
        <v>42039.742754629631</v>
      </c>
      <c r="T2562" s="9">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t="e">
        <f t="shared" ref="P2563:P2626" si="241">E2563 / L2563</f>
        <v>#DIV/0!</v>
      </c>
      <c r="Q2563" t="str">
        <f t="shared" ref="Q2563:Q2626" si="242">LEFT(N2563,FIND("/",N2563,1)-1)</f>
        <v>food</v>
      </c>
      <c r="R2563" t="str">
        <f t="shared" ref="R2563:R2626" si="243">RIGHT(N2563,LEN(N2563)-FIND("/",N2563,1))</f>
        <v>food trucks</v>
      </c>
      <c r="S2563" s="9">
        <f t="shared" ref="S2563:S2626" si="244">(J2563/86400)+25569+(-5/24)</f>
        <v>42260.320474537039</v>
      </c>
      <c r="T2563" s="9">
        <f t="shared" ref="T2563:T2626" si="245">(I2563/86400)+25569+(-5/24)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9">
        <f t="shared" si="244"/>
        <v>42594.316423611112</v>
      </c>
      <c r="T2564" s="9">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9">
        <f t="shared" si="244"/>
        <v>42154.931145833332</v>
      </c>
      <c r="T2565" s="9">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9">
        <f t="shared" si="244"/>
        <v>41821.83216435185</v>
      </c>
      <c r="T2566" s="9">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9">
        <f t="shared" si="244"/>
        <v>42440.442002314812</v>
      </c>
      <c r="T2567" s="9">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9">
        <f t="shared" si="244"/>
        <v>41842.772546296292</v>
      </c>
      <c r="T2568" s="9">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9">
        <f t="shared" si="244"/>
        <v>42087.670578703699</v>
      </c>
      <c r="T2569" s="9">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9">
        <f t="shared" si="244"/>
        <v>42584.45826388889</v>
      </c>
      <c r="T2570" s="9">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9">
        <f t="shared" si="244"/>
        <v>42233.897129629629</v>
      </c>
      <c r="T2571" s="9">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9">
        <f t="shared" si="244"/>
        <v>42744.694849537038</v>
      </c>
      <c r="T2572" s="9">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9">
        <f t="shared" si="244"/>
        <v>42449.133344907408</v>
      </c>
      <c r="T2573" s="9">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9">
        <f t="shared" si="244"/>
        <v>42076.911076388882</v>
      </c>
      <c r="T2574" s="9">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9">
        <f t="shared" si="244"/>
        <v>41829.383668981478</v>
      </c>
      <c r="T2575" s="9">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9">
        <f t="shared" si="244"/>
        <v>42487.617418981477</v>
      </c>
      <c r="T2576" s="9">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9">
        <f t="shared" si="244"/>
        <v>41985.900393518517</v>
      </c>
      <c r="T2577" s="9">
        <f t="shared" si="245"/>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9">
        <f t="shared" si="244"/>
        <v>42059.801469907405</v>
      </c>
      <c r="T2578" s="9">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9">
        <f t="shared" si="244"/>
        <v>41830.612233796295</v>
      </c>
      <c r="T2579" s="9">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9">
        <f t="shared" si="244"/>
        <v>42237.814571759256</v>
      </c>
      <c r="T2580" s="9">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23.083333333333332</v>
      </c>
      <c r="Q2581" t="str">
        <f t="shared" si="242"/>
        <v>food</v>
      </c>
      <c r="R2581" t="str">
        <f t="shared" si="243"/>
        <v>food trucks</v>
      </c>
      <c r="S2581" s="9">
        <f t="shared" si="244"/>
        <v>41837.621562499997</v>
      </c>
      <c r="T2581" s="9">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9">
        <f t="shared" si="244"/>
        <v>42110.118090277778</v>
      </c>
      <c r="T2582" s="9">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48.18181818181818</v>
      </c>
      <c r="Q2583" t="str">
        <f t="shared" si="242"/>
        <v>food</v>
      </c>
      <c r="R2583" t="str">
        <f t="shared" si="243"/>
        <v>food trucks</v>
      </c>
      <c r="S2583" s="9">
        <f t="shared" si="244"/>
        <v>42294.420115740737</v>
      </c>
      <c r="T2583" s="9">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9">
        <f t="shared" si="244"/>
        <v>42642.780486111107</v>
      </c>
      <c r="T2584" s="9">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9">
        <f t="shared" si="244"/>
        <v>42019.561111111114</v>
      </c>
      <c r="T2585" s="9">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9">
        <f t="shared" si="244"/>
        <v>42139.964918981474</v>
      </c>
      <c r="T2586" s="9">
        <f t="shared" si="245"/>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9">
        <f t="shared" si="244"/>
        <v>41795.754999999997</v>
      </c>
      <c r="T2587" s="9">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9">
        <f t="shared" si="244"/>
        <v>42333.121944444443</v>
      </c>
      <c r="T2588" s="9">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202.83333333333334</v>
      </c>
      <c r="Q2589" t="str">
        <f t="shared" si="242"/>
        <v>food</v>
      </c>
      <c r="R2589" t="str">
        <f t="shared" si="243"/>
        <v>food trucks</v>
      </c>
      <c r="S2589" s="9">
        <f t="shared" si="244"/>
        <v>42338.467048611106</v>
      </c>
      <c r="T2589" s="9">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29.125</v>
      </c>
      <c r="Q2590" t="str">
        <f t="shared" si="242"/>
        <v>food</v>
      </c>
      <c r="R2590" t="str">
        <f t="shared" si="243"/>
        <v>food trucks</v>
      </c>
      <c r="S2590" s="9">
        <f t="shared" si="244"/>
        <v>42042.467893518515</v>
      </c>
      <c r="T2590" s="9">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9">
        <f t="shared" si="244"/>
        <v>42422.327858796292</v>
      </c>
      <c r="T2591" s="9">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9">
        <f t="shared" si="244"/>
        <v>42388.380752314813</v>
      </c>
      <c r="T2592" s="9">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9">
        <f t="shared" si="244"/>
        <v>42382.698194444441</v>
      </c>
      <c r="T2593" s="9">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9">
        <f t="shared" si="244"/>
        <v>41887.592835648145</v>
      </c>
      <c r="T2594" s="9">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9">
        <f t="shared" si="244"/>
        <v>42089.636874999997</v>
      </c>
      <c r="T2595" s="9">
        <f t="shared" si="245"/>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9">
        <f t="shared" si="244"/>
        <v>41828.759583333333</v>
      </c>
      <c r="T2596" s="9">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96.05263157894737</v>
      </c>
      <c r="Q2597" t="str">
        <f t="shared" si="242"/>
        <v>food</v>
      </c>
      <c r="R2597" t="str">
        <f t="shared" si="243"/>
        <v>food trucks</v>
      </c>
      <c r="S2597" s="9">
        <f t="shared" si="244"/>
        <v>42760.035879629628</v>
      </c>
      <c r="T2597" s="9">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305.77777777777777</v>
      </c>
      <c r="Q2598" t="str">
        <f t="shared" si="242"/>
        <v>food</v>
      </c>
      <c r="R2598" t="str">
        <f t="shared" si="243"/>
        <v>food trucks</v>
      </c>
      <c r="S2598" s="9">
        <f t="shared" si="244"/>
        <v>41828.45612268518</v>
      </c>
      <c r="T2598" s="9">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12.142857142857142</v>
      </c>
      <c r="Q2599" t="str">
        <f t="shared" si="242"/>
        <v>food</v>
      </c>
      <c r="R2599" t="str">
        <f t="shared" si="243"/>
        <v>food trucks</v>
      </c>
      <c r="S2599" s="9">
        <f t="shared" si="244"/>
        <v>42510.133298611108</v>
      </c>
      <c r="T2599" s="9">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83.571428571428569</v>
      </c>
      <c r="Q2600" t="str">
        <f t="shared" si="242"/>
        <v>food</v>
      </c>
      <c r="R2600" t="str">
        <f t="shared" si="243"/>
        <v>food trucks</v>
      </c>
      <c r="S2600" s="9">
        <f t="shared" si="244"/>
        <v>42240.631956018515</v>
      </c>
      <c r="T2600" s="9">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9">
        <f t="shared" si="244"/>
        <v>41809.545682870368</v>
      </c>
      <c r="T2601" s="9">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115.53333333333333</v>
      </c>
      <c r="Q2602" t="str">
        <f t="shared" si="242"/>
        <v>food</v>
      </c>
      <c r="R2602" t="str">
        <f t="shared" si="243"/>
        <v>food trucks</v>
      </c>
      <c r="S2602" s="9">
        <f t="shared" si="244"/>
        <v>42394.692129629628</v>
      </c>
      <c r="T2602" s="9">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21.900662251655628</v>
      </c>
      <c r="Q2603" t="str">
        <f t="shared" si="242"/>
        <v>technology</v>
      </c>
      <c r="R2603" t="str">
        <f t="shared" si="243"/>
        <v>space exploration</v>
      </c>
      <c r="S2603" s="9">
        <f t="shared" si="244"/>
        <v>41150.693854166668</v>
      </c>
      <c r="T2603" s="9">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80.022494887525568</v>
      </c>
      <c r="Q2604" t="str">
        <f t="shared" si="242"/>
        <v>technology</v>
      </c>
      <c r="R2604" t="str">
        <f t="shared" si="243"/>
        <v>space exploration</v>
      </c>
      <c r="S2604" s="9">
        <f t="shared" si="244"/>
        <v>41915.538981481477</v>
      </c>
      <c r="T2604" s="9">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9">
        <f t="shared" si="244"/>
        <v>41617.704328703701</v>
      </c>
      <c r="T2605" s="9">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9">
        <f t="shared" si="244"/>
        <v>40997.842858796292</v>
      </c>
      <c r="T2606" s="9">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60.965703745743475</v>
      </c>
      <c r="Q2607" t="str">
        <f t="shared" si="242"/>
        <v>technology</v>
      </c>
      <c r="R2607" t="str">
        <f t="shared" si="243"/>
        <v>space exploration</v>
      </c>
      <c r="S2607" s="9">
        <f t="shared" si="244"/>
        <v>42508.33321759259</v>
      </c>
      <c r="T2607" s="9">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9">
        <f t="shared" si="244"/>
        <v>41726.504421296289</v>
      </c>
      <c r="T2608" s="9">
        <f t="shared" si="245"/>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9">
        <f t="shared" si="244"/>
        <v>42184.666342592587</v>
      </c>
      <c r="T2609" s="9">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58.92763157894737</v>
      </c>
      <c r="Q2610" t="str">
        <f t="shared" si="242"/>
        <v>technology</v>
      </c>
      <c r="R2610" t="str">
        <f t="shared" si="243"/>
        <v>space exploration</v>
      </c>
      <c r="S2610" s="9">
        <f t="shared" si="244"/>
        <v>42767.593379629623</v>
      </c>
      <c r="T2610" s="9">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157.29347633136095</v>
      </c>
      <c r="Q2611" t="str">
        <f t="shared" si="242"/>
        <v>technology</v>
      </c>
      <c r="R2611" t="str">
        <f t="shared" si="243"/>
        <v>space exploration</v>
      </c>
      <c r="S2611" s="9">
        <f t="shared" si="244"/>
        <v>41075.02952546296</v>
      </c>
      <c r="T2611" s="9">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55.758509532062391</v>
      </c>
      <c r="Q2612" t="str">
        <f t="shared" si="242"/>
        <v>technology</v>
      </c>
      <c r="R2612" t="str">
        <f t="shared" si="243"/>
        <v>space exploration</v>
      </c>
      <c r="S2612" s="9">
        <f t="shared" si="244"/>
        <v>42564.672743055555</v>
      </c>
      <c r="T2612" s="9">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83.802893802893806</v>
      </c>
      <c r="Q2613" t="str">
        <f t="shared" si="242"/>
        <v>technology</v>
      </c>
      <c r="R2613" t="str">
        <f t="shared" si="243"/>
        <v>space exploration</v>
      </c>
      <c r="S2613" s="9">
        <f t="shared" si="244"/>
        <v>42704.127476851849</v>
      </c>
      <c r="T2613" s="9">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9">
        <f t="shared" si="244"/>
        <v>41981.934837962959</v>
      </c>
      <c r="T2614" s="9">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270.57142857142856</v>
      </c>
      <c r="Q2615" t="str">
        <f t="shared" si="242"/>
        <v>technology</v>
      </c>
      <c r="R2615" t="str">
        <f t="shared" si="243"/>
        <v>space exploration</v>
      </c>
      <c r="S2615" s="9">
        <f t="shared" si="244"/>
        <v>41143.609884259255</v>
      </c>
      <c r="T2615" s="9">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9">
        <f t="shared" si="244"/>
        <v>41730.500138888885</v>
      </c>
      <c r="T2616" s="9">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9">
        <f t="shared" si="244"/>
        <v>42453.288935185185</v>
      </c>
      <c r="T2617" s="9">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120.30882352941177</v>
      </c>
      <c r="Q2618" t="str">
        <f t="shared" si="242"/>
        <v>technology</v>
      </c>
      <c r="R2618" t="str">
        <f t="shared" si="243"/>
        <v>space exploration</v>
      </c>
      <c r="S2618" s="9">
        <f t="shared" si="244"/>
        <v>42211.786215277774</v>
      </c>
      <c r="T2618" s="9">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27.59748427672956</v>
      </c>
      <c r="Q2619" t="str">
        <f t="shared" si="242"/>
        <v>technology</v>
      </c>
      <c r="R2619" t="str">
        <f t="shared" si="243"/>
        <v>space exploration</v>
      </c>
      <c r="S2619" s="9">
        <f t="shared" si="244"/>
        <v>41902.666099537033</v>
      </c>
      <c r="T2619" s="9">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9">
        <f t="shared" si="244"/>
        <v>42279.584039351852</v>
      </c>
      <c r="T2620" s="9">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35.547169811320757</v>
      </c>
      <c r="Q2621" t="str">
        <f t="shared" si="242"/>
        <v>technology</v>
      </c>
      <c r="R2621" t="str">
        <f t="shared" si="243"/>
        <v>space exploration</v>
      </c>
      <c r="S2621" s="9">
        <f t="shared" si="244"/>
        <v>42273.67597222222</v>
      </c>
      <c r="T2621" s="9">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74.639488409272587</v>
      </c>
      <c r="Q2622" t="str">
        <f t="shared" si="242"/>
        <v>technology</v>
      </c>
      <c r="R2622" t="str">
        <f t="shared" si="243"/>
        <v>space exploration</v>
      </c>
      <c r="S2622" s="9">
        <f t="shared" si="244"/>
        <v>42250.958819444444</v>
      </c>
      <c r="T2622" s="9">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47.058064516129029</v>
      </c>
      <c r="Q2623" t="str">
        <f t="shared" si="242"/>
        <v>technology</v>
      </c>
      <c r="R2623" t="str">
        <f t="shared" si="243"/>
        <v>space exploration</v>
      </c>
      <c r="S2623" s="9">
        <f t="shared" si="244"/>
        <v>42115.539212962962</v>
      </c>
      <c r="T2623" s="9">
        <f t="shared" si="245"/>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26.591351351351353</v>
      </c>
      <c r="Q2624" t="str">
        <f t="shared" si="242"/>
        <v>technology</v>
      </c>
      <c r="R2624" t="str">
        <f t="shared" si="243"/>
        <v>space exploration</v>
      </c>
      <c r="S2624" s="9">
        <f t="shared" si="244"/>
        <v>42689.534907407404</v>
      </c>
      <c r="T2624" s="9">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9">
        <f t="shared" si="244"/>
        <v>42692.048217592594</v>
      </c>
      <c r="T2625" s="9">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f t="shared" si="241"/>
        <v>31.820544982698959</v>
      </c>
      <c r="Q2626" t="str">
        <f t="shared" si="242"/>
        <v>technology</v>
      </c>
      <c r="R2626" t="str">
        <f t="shared" si="243"/>
        <v>space exploration</v>
      </c>
      <c r="S2626" s="9">
        <f t="shared" si="244"/>
        <v>41144.213217592587</v>
      </c>
      <c r="T2626" s="9">
        <f t="shared" si="245"/>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f t="shared" ref="P2627:P2690" si="247">E2627 / L2627</f>
        <v>27.576923076923077</v>
      </c>
      <c r="Q2627" t="str">
        <f t="shared" ref="Q2627:Q2690" si="248">LEFT(N2627,FIND("/",N2627,1)-1)</f>
        <v>technology</v>
      </c>
      <c r="R2627" t="str">
        <f t="shared" ref="R2627:R2690" si="249">RIGHT(N2627,LEN(N2627)-FIND("/",N2627,1))</f>
        <v>space exploration</v>
      </c>
      <c r="S2627" s="9">
        <f t="shared" ref="S2627:S2690" si="250">(J2627/86400)+25569+(-5/24)</f>
        <v>42658.601944444446</v>
      </c>
      <c r="T2627" s="9">
        <f t="shared" ref="T2627:T2690" si="251">(I2627/86400)+25569+(-5/24)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9">
        <f t="shared" si="250"/>
        <v>42128.41978009259</v>
      </c>
      <c r="T2628" s="9">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21.555555555555557</v>
      </c>
      <c r="Q2629" t="str">
        <f t="shared" si="248"/>
        <v>technology</v>
      </c>
      <c r="R2629" t="str">
        <f t="shared" si="249"/>
        <v>space exploration</v>
      </c>
      <c r="S2629" s="9">
        <f t="shared" si="250"/>
        <v>42304.621076388888</v>
      </c>
      <c r="T2629" s="9">
        <f t="shared" si="251"/>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44.095238095238095</v>
      </c>
      <c r="Q2630" t="str">
        <f t="shared" si="248"/>
        <v>technology</v>
      </c>
      <c r="R2630" t="str">
        <f t="shared" si="249"/>
        <v>space exploration</v>
      </c>
      <c r="S2630" s="9">
        <f t="shared" si="250"/>
        <v>41953.757719907408</v>
      </c>
      <c r="T2630" s="9">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9">
        <f t="shared" si="250"/>
        <v>42108.330115740733</v>
      </c>
      <c r="T2631" s="9">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9">
        <f t="shared" si="250"/>
        <v>42523.897129629629</v>
      </c>
      <c r="T2632" s="9">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9">
        <f t="shared" si="250"/>
        <v>42217.960960648146</v>
      </c>
      <c r="T2633" s="9">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9">
        <f t="shared" si="250"/>
        <v>42493.853460648148</v>
      </c>
      <c r="T2634" s="9">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89.100502512562812</v>
      </c>
      <c r="Q2635" t="str">
        <f t="shared" si="248"/>
        <v>technology</v>
      </c>
      <c r="R2635" t="str">
        <f t="shared" si="249"/>
        <v>space exploration</v>
      </c>
      <c r="S2635" s="9">
        <f t="shared" si="250"/>
        <v>41667.614953703705</v>
      </c>
      <c r="T2635" s="9">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9">
        <f t="shared" si="250"/>
        <v>42612.448159722218</v>
      </c>
      <c r="T2636" s="9">
        <f t="shared" si="251"/>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136.9047619047619</v>
      </c>
      <c r="Q2637" t="str">
        <f t="shared" si="248"/>
        <v>technology</v>
      </c>
      <c r="R2637" t="str">
        <f t="shared" si="249"/>
        <v>space exploration</v>
      </c>
      <c r="S2637" s="9">
        <f t="shared" si="250"/>
        <v>42037.742604166669</v>
      </c>
      <c r="T2637" s="9">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9">
        <f t="shared" si="250"/>
        <v>42636.406412037039</v>
      </c>
      <c r="T2638" s="9">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31.96153846153846</v>
      </c>
      <c r="Q2639" t="str">
        <f t="shared" si="248"/>
        <v>technology</v>
      </c>
      <c r="R2639" t="str">
        <f t="shared" si="249"/>
        <v>space exploration</v>
      </c>
      <c r="S2639" s="9">
        <f t="shared" si="250"/>
        <v>42639.341145833336</v>
      </c>
      <c r="T2639" s="9">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9">
        <f t="shared" si="250"/>
        <v>41989.70480324074</v>
      </c>
      <c r="T2640" s="9">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9">
        <f t="shared" si="250"/>
        <v>42024.656805555554</v>
      </c>
      <c r="T2641" s="9">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9">
        <f t="shared" si="250"/>
        <v>42102.952245370368</v>
      </c>
      <c r="T2642" s="9">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9">
        <f t="shared" si="250"/>
        <v>41880.618784722217</v>
      </c>
      <c r="T2643" s="9">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9">
        <f t="shared" si="250"/>
        <v>42536.03828703703</v>
      </c>
      <c r="T2644" s="9">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223.58248500999335</v>
      </c>
      <c r="Q2645" t="str">
        <f t="shared" si="248"/>
        <v>technology</v>
      </c>
      <c r="R2645" t="str">
        <f t="shared" si="249"/>
        <v>space exploration</v>
      </c>
      <c r="S2645" s="9">
        <f t="shared" si="250"/>
        <v>42689.374016203707</v>
      </c>
      <c r="T2645" s="9">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39.480769230769234</v>
      </c>
      <c r="Q2646" t="str">
        <f t="shared" si="248"/>
        <v>technology</v>
      </c>
      <c r="R2646" t="str">
        <f t="shared" si="249"/>
        <v>space exploration</v>
      </c>
      <c r="S2646" s="9">
        <f t="shared" si="250"/>
        <v>42774.583738425928</v>
      </c>
      <c r="T2646" s="9">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91.304347826086953</v>
      </c>
      <c r="Q2647" t="str">
        <f t="shared" si="248"/>
        <v>technology</v>
      </c>
      <c r="R2647" t="str">
        <f t="shared" si="249"/>
        <v>space exploration</v>
      </c>
      <c r="S2647" s="9">
        <f t="shared" si="250"/>
        <v>41921.634293981479</v>
      </c>
      <c r="T2647" s="9">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78.666205607476627</v>
      </c>
      <c r="Q2648" t="str">
        <f t="shared" si="248"/>
        <v>technology</v>
      </c>
      <c r="R2648" t="str">
        <f t="shared" si="249"/>
        <v>space exploration</v>
      </c>
      <c r="S2648" s="9">
        <f t="shared" si="250"/>
        <v>42226.10496527778</v>
      </c>
      <c r="T2648" s="9">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9">
        <f t="shared" si="250"/>
        <v>42200.053460648145</v>
      </c>
      <c r="T2649" s="9">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17.666666666666668</v>
      </c>
      <c r="Q2650" t="str">
        <f t="shared" si="248"/>
        <v>technology</v>
      </c>
      <c r="R2650" t="str">
        <f t="shared" si="249"/>
        <v>space exploration</v>
      </c>
      <c r="S2650" s="9">
        <f t="shared" si="250"/>
        <v>42408.506481481476</v>
      </c>
      <c r="T2650" s="9">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41.333333333333336</v>
      </c>
      <c r="Q2651" t="str">
        <f t="shared" si="248"/>
        <v>technology</v>
      </c>
      <c r="R2651" t="str">
        <f t="shared" si="249"/>
        <v>space exploration</v>
      </c>
      <c r="S2651" s="9">
        <f t="shared" si="250"/>
        <v>42341.788668981484</v>
      </c>
      <c r="T2651" s="9">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9">
        <f t="shared" si="250"/>
        <v>42695.416006944441</v>
      </c>
      <c r="T2652" s="9">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307.8235294117647</v>
      </c>
      <c r="Q2653" t="str">
        <f t="shared" si="248"/>
        <v>technology</v>
      </c>
      <c r="R2653" t="str">
        <f t="shared" si="249"/>
        <v>space exploration</v>
      </c>
      <c r="S2653" s="9">
        <f t="shared" si="250"/>
        <v>42327.597326388888</v>
      </c>
      <c r="T2653" s="9">
        <f t="shared" si="251"/>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80.454545454545453</v>
      </c>
      <c r="Q2654" t="str">
        <f t="shared" si="248"/>
        <v>technology</v>
      </c>
      <c r="R2654" t="str">
        <f t="shared" si="249"/>
        <v>space exploration</v>
      </c>
      <c r="S2654" s="9">
        <f t="shared" si="250"/>
        <v>41952.950520833336</v>
      </c>
      <c r="T2654" s="9">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83.942857142857136</v>
      </c>
      <c r="Q2655" t="str">
        <f t="shared" si="248"/>
        <v>technology</v>
      </c>
      <c r="R2655" t="str">
        <f t="shared" si="249"/>
        <v>space exploration</v>
      </c>
      <c r="S2655" s="9">
        <f t="shared" si="250"/>
        <v>41771.443599537037</v>
      </c>
      <c r="T2655" s="9">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9">
        <f t="shared" si="250"/>
        <v>42055.392662037033</v>
      </c>
      <c r="T2656" s="9">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73.372093023255815</v>
      </c>
      <c r="Q2657" t="str">
        <f t="shared" si="248"/>
        <v>technology</v>
      </c>
      <c r="R2657" t="str">
        <f t="shared" si="249"/>
        <v>space exploration</v>
      </c>
      <c r="S2657" s="9">
        <f t="shared" si="250"/>
        <v>42381.657951388886</v>
      </c>
      <c r="T2657" s="9">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112.86184210526316</v>
      </c>
      <c r="Q2658" t="str">
        <f t="shared" si="248"/>
        <v>technology</v>
      </c>
      <c r="R2658" t="str">
        <f t="shared" si="249"/>
        <v>space exploration</v>
      </c>
      <c r="S2658" s="9">
        <f t="shared" si="250"/>
        <v>42767.480185185188</v>
      </c>
      <c r="T2658" s="9">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95.277627118644077</v>
      </c>
      <c r="Q2659" t="str">
        <f t="shared" si="248"/>
        <v>technology</v>
      </c>
      <c r="R2659" t="str">
        <f t="shared" si="249"/>
        <v>space exploration</v>
      </c>
      <c r="S2659" s="9">
        <f t="shared" si="250"/>
        <v>42551.720520833333</v>
      </c>
      <c r="T2659" s="9">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9">
        <f t="shared" si="250"/>
        <v>42551.675856481474</v>
      </c>
      <c r="T2660" s="9">
        <f t="shared" si="251"/>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9">
        <f t="shared" si="250"/>
        <v>42081.861226851848</v>
      </c>
      <c r="T2661" s="9">
        <f t="shared" si="251"/>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9">
        <f t="shared" si="250"/>
        <v>42272.504837962959</v>
      </c>
      <c r="T2662" s="9">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9">
        <f t="shared" si="250"/>
        <v>41542.750115740739</v>
      </c>
      <c r="T2663" s="9">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9">
        <f t="shared" si="250"/>
        <v>42207.538344907407</v>
      </c>
      <c r="T2664" s="9">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373.55803571428572</v>
      </c>
      <c r="Q2665" t="str">
        <f t="shared" si="248"/>
        <v>technology</v>
      </c>
      <c r="R2665" t="str">
        <f t="shared" si="249"/>
        <v>makerspaces</v>
      </c>
      <c r="S2665" s="9">
        <f t="shared" si="250"/>
        <v>42222.41443287037</v>
      </c>
      <c r="T2665" s="9">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9">
        <f t="shared" si="250"/>
        <v>42312.817094907405</v>
      </c>
      <c r="T2666" s="9">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9">
        <f t="shared" si="250"/>
        <v>42083.687199074069</v>
      </c>
      <c r="T2667" s="9">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77.327718446601949</v>
      </c>
      <c r="Q2668" t="str">
        <f t="shared" si="248"/>
        <v>technology</v>
      </c>
      <c r="R2668" t="str">
        <f t="shared" si="249"/>
        <v>makerspaces</v>
      </c>
      <c r="S2668" s="9">
        <f t="shared" si="250"/>
        <v>42235.55600694444</v>
      </c>
      <c r="T2668" s="9">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9">
        <f t="shared" si="250"/>
        <v>42380.717777777776</v>
      </c>
      <c r="T2669" s="9">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60.964285714285715</v>
      </c>
      <c r="Q2670" t="str">
        <f t="shared" si="248"/>
        <v>technology</v>
      </c>
      <c r="R2670" t="str">
        <f t="shared" si="249"/>
        <v>makerspaces</v>
      </c>
      <c r="S2670" s="9">
        <f t="shared" si="250"/>
        <v>42275.380381944444</v>
      </c>
      <c r="T2670" s="9">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9">
        <f t="shared" si="250"/>
        <v>42318.827499999992</v>
      </c>
      <c r="T2671" s="9">
        <f t="shared" si="251"/>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41.583333333333336</v>
      </c>
      <c r="Q2672" t="str">
        <f t="shared" si="248"/>
        <v>technology</v>
      </c>
      <c r="R2672" t="str">
        <f t="shared" si="249"/>
        <v>makerspaces</v>
      </c>
      <c r="S2672" s="9">
        <f t="shared" si="250"/>
        <v>41820.812268518515</v>
      </c>
      <c r="T2672" s="9">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33.761904761904759</v>
      </c>
      <c r="Q2673" t="str">
        <f t="shared" si="248"/>
        <v>technology</v>
      </c>
      <c r="R2673" t="str">
        <f t="shared" si="249"/>
        <v>makerspaces</v>
      </c>
      <c r="S2673" s="9">
        <f t="shared" si="250"/>
        <v>41962.54069444444</v>
      </c>
      <c r="T2673" s="9">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70.61702127659575</v>
      </c>
      <c r="Q2674" t="str">
        <f t="shared" si="248"/>
        <v>technology</v>
      </c>
      <c r="R2674" t="str">
        <f t="shared" si="249"/>
        <v>makerspaces</v>
      </c>
      <c r="S2674" s="9">
        <f t="shared" si="250"/>
        <v>42344.675810185181</v>
      </c>
      <c r="T2674" s="9">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167.15151515151516</v>
      </c>
      <c r="Q2675" t="str">
        <f t="shared" si="248"/>
        <v>technology</v>
      </c>
      <c r="R2675" t="str">
        <f t="shared" si="249"/>
        <v>makerspaces</v>
      </c>
      <c r="S2675" s="9">
        <f t="shared" si="250"/>
        <v>41912.333321759259</v>
      </c>
      <c r="T2675" s="9">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128.61988304093566</v>
      </c>
      <c r="Q2676" t="str">
        <f t="shared" si="248"/>
        <v>technology</v>
      </c>
      <c r="R2676" t="str">
        <f t="shared" si="249"/>
        <v>makerspaces</v>
      </c>
      <c r="S2676" s="9">
        <f t="shared" si="250"/>
        <v>42529.424421296295</v>
      </c>
      <c r="T2676" s="9">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65.41379310344827</v>
      </c>
      <c r="Q2677" t="str">
        <f t="shared" si="248"/>
        <v>technology</v>
      </c>
      <c r="R2677" t="str">
        <f t="shared" si="249"/>
        <v>makerspaces</v>
      </c>
      <c r="S2677" s="9">
        <f t="shared" si="250"/>
        <v>41923.649178240739</v>
      </c>
      <c r="T2677" s="9">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117.55555555555556</v>
      </c>
      <c r="Q2678" t="str">
        <f t="shared" si="248"/>
        <v>technology</v>
      </c>
      <c r="R2678" t="str">
        <f t="shared" si="249"/>
        <v>makerspaces</v>
      </c>
      <c r="S2678" s="9">
        <f t="shared" si="250"/>
        <v>42482.416365740741</v>
      </c>
      <c r="T2678" s="9">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126.48148148148148</v>
      </c>
      <c r="Q2679" t="str">
        <f t="shared" si="248"/>
        <v>technology</v>
      </c>
      <c r="R2679" t="str">
        <f t="shared" si="249"/>
        <v>makerspaces</v>
      </c>
      <c r="S2679" s="9">
        <f t="shared" si="250"/>
        <v>41792.821099537039</v>
      </c>
      <c r="T2679" s="9">
        <f t="shared" si="251"/>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9">
        <f t="shared" si="250"/>
        <v>42241.589872685181</v>
      </c>
      <c r="T2680" s="9">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9">
        <f t="shared" si="250"/>
        <v>42032.792754629627</v>
      </c>
      <c r="T2681" s="9">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9">
        <f t="shared" si="250"/>
        <v>42436.003368055557</v>
      </c>
      <c r="T2682" s="9">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9">
        <f t="shared" si="250"/>
        <v>41805.686921296292</v>
      </c>
      <c r="T2683" s="9">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9">
        <f t="shared" si="250"/>
        <v>41932.663657407407</v>
      </c>
      <c r="T2684" s="9">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9">
        <f t="shared" si="250"/>
        <v>42034.546759259254</v>
      </c>
      <c r="T2685" s="9">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9">
        <f t="shared" si="250"/>
        <v>41820.706307870372</v>
      </c>
      <c r="T2686" s="9">
        <f t="shared" si="251"/>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9">
        <f t="shared" si="250"/>
        <v>42061.487615740734</v>
      </c>
      <c r="T2687" s="9">
        <f t="shared" si="251"/>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9">
        <f t="shared" si="250"/>
        <v>41892.766469907401</v>
      </c>
      <c r="T2688" s="9">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9">
        <f t="shared" si="250"/>
        <v>42154.431921296295</v>
      </c>
      <c r="T2689" s="9">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f t="shared" si="247"/>
        <v>5.2857142857142856</v>
      </c>
      <c r="Q2690" t="str">
        <f t="shared" si="248"/>
        <v>food</v>
      </c>
      <c r="R2690" t="str">
        <f t="shared" si="249"/>
        <v>food trucks</v>
      </c>
      <c r="S2690" s="9">
        <f t="shared" si="250"/>
        <v>42027.910532407404</v>
      </c>
      <c r="T2690" s="9">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f t="shared" ref="P2691:P2754" si="253">E2691 / L2691</f>
        <v>1</v>
      </c>
      <c r="Q2691" t="str">
        <f t="shared" ref="Q2691:Q2754" si="254">LEFT(N2691,FIND("/",N2691,1)-1)</f>
        <v>food</v>
      </c>
      <c r="R2691" t="str">
        <f t="shared" ref="R2691:R2754" si="255">RIGHT(N2691,LEN(N2691)-FIND("/",N2691,1))</f>
        <v>food trucks</v>
      </c>
      <c r="S2691" s="9">
        <f t="shared" ref="S2691:S2754" si="256">(J2691/86400)+25569+(-5/24)</f>
        <v>42551.75335648148</v>
      </c>
      <c r="T2691" s="9">
        <f t="shared" ref="T2691:T2754" si="257">(I2691/86400)+25569+(-5/24)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72.762711864406782</v>
      </c>
      <c r="Q2692" t="str">
        <f t="shared" si="254"/>
        <v>food</v>
      </c>
      <c r="R2692" t="str">
        <f t="shared" si="255"/>
        <v>food trucks</v>
      </c>
      <c r="S2692" s="9">
        <f t="shared" si="256"/>
        <v>42112.89671296296</v>
      </c>
      <c r="T2692" s="9">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9">
        <f t="shared" si="256"/>
        <v>42089.515706018516</v>
      </c>
      <c r="T2693" s="9">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9">
        <f t="shared" si="256"/>
        <v>42058.125694444439</v>
      </c>
      <c r="T2694" s="9">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13.333333333333334</v>
      </c>
      <c r="Q2695" t="str">
        <f t="shared" si="254"/>
        <v>food</v>
      </c>
      <c r="R2695" t="str">
        <f t="shared" si="255"/>
        <v>food trucks</v>
      </c>
      <c r="S2695" s="9">
        <f t="shared" si="256"/>
        <v>41833.930162037032</v>
      </c>
      <c r="T2695" s="9">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9">
        <f t="shared" si="256"/>
        <v>41877.932164351849</v>
      </c>
      <c r="T2696" s="9">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23.666666666666668</v>
      </c>
      <c r="Q2697" t="str">
        <f t="shared" si="254"/>
        <v>food</v>
      </c>
      <c r="R2697" t="str">
        <f t="shared" si="255"/>
        <v>food trucks</v>
      </c>
      <c r="S2697" s="9">
        <f t="shared" si="256"/>
        <v>42047.973587962959</v>
      </c>
      <c r="T2697" s="9">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89.21052631578948</v>
      </c>
      <c r="Q2698" t="str">
        <f t="shared" si="254"/>
        <v>food</v>
      </c>
      <c r="R2698" t="str">
        <f t="shared" si="255"/>
        <v>food trucks</v>
      </c>
      <c r="S2698" s="9">
        <f t="shared" si="256"/>
        <v>41964.636111111111</v>
      </c>
      <c r="T2698" s="9">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116.55769230769231</v>
      </c>
      <c r="Q2699" t="str">
        <f t="shared" si="254"/>
        <v>food</v>
      </c>
      <c r="R2699" t="str">
        <f t="shared" si="255"/>
        <v>food trucks</v>
      </c>
      <c r="S2699" s="9">
        <f t="shared" si="256"/>
        <v>42187.731747685182</v>
      </c>
      <c r="T2699" s="9">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13.005000000000001</v>
      </c>
      <c r="Q2700" t="str">
        <f t="shared" si="254"/>
        <v>food</v>
      </c>
      <c r="R2700" t="str">
        <f t="shared" si="255"/>
        <v>food trucks</v>
      </c>
      <c r="S2700" s="9">
        <f t="shared" si="256"/>
        <v>41787.689907407403</v>
      </c>
      <c r="T2700" s="9">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9">
        <f t="shared" si="256"/>
        <v>41829.688229166662</v>
      </c>
      <c r="T2701" s="9">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9">
        <f t="shared" si="256"/>
        <v>41870.666342592587</v>
      </c>
      <c r="T2702" s="9">
        <f t="shared" si="257"/>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34.130434782608695</v>
      </c>
      <c r="Q2703" t="str">
        <f t="shared" si="254"/>
        <v>theater</v>
      </c>
      <c r="R2703" t="str">
        <f t="shared" si="255"/>
        <v>spaces</v>
      </c>
      <c r="S2703" s="9">
        <f t="shared" si="256"/>
        <v>42801.566365740735</v>
      </c>
      <c r="T2703" s="9">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132.34615384615384</v>
      </c>
      <c r="Q2704" t="str">
        <f t="shared" si="254"/>
        <v>theater</v>
      </c>
      <c r="R2704" t="str">
        <f t="shared" si="255"/>
        <v>spaces</v>
      </c>
      <c r="S2704" s="9">
        <f t="shared" si="256"/>
        <v>42800.593483796292</v>
      </c>
      <c r="T2704" s="9">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9">
        <f t="shared" si="256"/>
        <v>42756.481828703698</v>
      </c>
      <c r="T2705" s="9">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163.57142857142858</v>
      </c>
      <c r="Q2706" t="str">
        <f t="shared" si="254"/>
        <v>theater</v>
      </c>
      <c r="R2706" t="str">
        <f t="shared" si="255"/>
        <v>spaces</v>
      </c>
      <c r="S2706" s="9">
        <f t="shared" si="256"/>
        <v>42787.654097222221</v>
      </c>
      <c r="T2706" s="9">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217.375</v>
      </c>
      <c r="Q2707" t="str">
        <f t="shared" si="254"/>
        <v>theater</v>
      </c>
      <c r="R2707" t="str">
        <f t="shared" si="255"/>
        <v>spaces</v>
      </c>
      <c r="S2707" s="9">
        <f t="shared" si="256"/>
        <v>42773.70784722222</v>
      </c>
      <c r="T2707" s="9">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149.44486692015209</v>
      </c>
      <c r="Q2708" t="str">
        <f t="shared" si="254"/>
        <v>theater</v>
      </c>
      <c r="R2708" t="str">
        <f t="shared" si="255"/>
        <v>spaces</v>
      </c>
      <c r="S2708" s="9">
        <f t="shared" si="256"/>
        <v>41899.086608796293</v>
      </c>
      <c r="T2708" s="9">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71.237487309644663</v>
      </c>
      <c r="Q2709" t="str">
        <f t="shared" si="254"/>
        <v>theater</v>
      </c>
      <c r="R2709" t="str">
        <f t="shared" si="255"/>
        <v>spaces</v>
      </c>
      <c r="S2709" s="9">
        <f t="shared" si="256"/>
        <v>41391.574571759258</v>
      </c>
      <c r="T2709" s="9">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9">
        <f t="shared" si="256"/>
        <v>42512.489884259259</v>
      </c>
      <c r="T2710" s="9">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164.94480519480518</v>
      </c>
      <c r="Q2711" t="str">
        <f t="shared" si="254"/>
        <v>theater</v>
      </c>
      <c r="R2711" t="str">
        <f t="shared" si="255"/>
        <v>spaces</v>
      </c>
      <c r="S2711" s="9">
        <f t="shared" si="256"/>
        <v>42611.941446759258</v>
      </c>
      <c r="T2711" s="9">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84.871516544117654</v>
      </c>
      <c r="Q2712" t="str">
        <f t="shared" si="254"/>
        <v>theater</v>
      </c>
      <c r="R2712" t="str">
        <f t="shared" si="255"/>
        <v>spaces</v>
      </c>
      <c r="S2712" s="9">
        <f t="shared" si="256"/>
        <v>41828.021157407406</v>
      </c>
      <c r="T2712" s="9">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9">
        <f t="shared" si="256"/>
        <v>41780.536921296291</v>
      </c>
      <c r="T2713" s="9">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9">
        <f t="shared" si="256"/>
        <v>41431.853703703702</v>
      </c>
      <c r="T2714" s="9">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9">
        <f t="shared" si="256"/>
        <v>42322.445416666662</v>
      </c>
      <c r="T2715" s="9">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9">
        <f t="shared" si="256"/>
        <v>42629.446712962956</v>
      </c>
      <c r="T2716" s="9">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57.631016333938291</v>
      </c>
      <c r="Q2717" t="str">
        <f t="shared" si="254"/>
        <v>theater</v>
      </c>
      <c r="R2717" t="str">
        <f t="shared" si="255"/>
        <v>spaces</v>
      </c>
      <c r="S2717" s="9">
        <f t="shared" si="256"/>
        <v>42387.190138888887</v>
      </c>
      <c r="T2717" s="9">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9">
        <f t="shared" si="256"/>
        <v>42255.124918981477</v>
      </c>
      <c r="T2718" s="9">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9">
        <f t="shared" si="256"/>
        <v>41934.706585648142</v>
      </c>
      <c r="T2719" s="9">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9">
        <f t="shared" si="256"/>
        <v>42465.388252314813</v>
      </c>
      <c r="T2720" s="9">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9">
        <f t="shared" si="256"/>
        <v>42417.822847222218</v>
      </c>
      <c r="T2721" s="9">
        <f t="shared" si="257"/>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9">
        <f t="shared" si="256"/>
        <v>42655.257557870369</v>
      </c>
      <c r="T2722" s="9">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9">
        <f t="shared" si="256"/>
        <v>41493.335625</v>
      </c>
      <c r="T2723" s="9">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68.254054054054052</v>
      </c>
      <c r="Q2724" t="str">
        <f t="shared" si="254"/>
        <v>technology</v>
      </c>
      <c r="R2724" t="str">
        <f t="shared" si="255"/>
        <v>hardware</v>
      </c>
      <c r="S2724" s="9">
        <f t="shared" si="256"/>
        <v>42704.64876157407</v>
      </c>
      <c r="T2724" s="9">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9">
        <f t="shared" si="256"/>
        <v>41944.630648148144</v>
      </c>
      <c r="T2725" s="9">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7.1902649656526005</v>
      </c>
      <c r="Q2726" t="str">
        <f t="shared" si="254"/>
        <v>technology</v>
      </c>
      <c r="R2726" t="str">
        <f t="shared" si="255"/>
        <v>hardware</v>
      </c>
      <c r="S2726" s="9">
        <f t="shared" si="256"/>
        <v>42199.118738425925</v>
      </c>
      <c r="T2726" s="9">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511.65486725663715</v>
      </c>
      <c r="Q2727" t="str">
        <f t="shared" si="254"/>
        <v>technology</v>
      </c>
      <c r="R2727" t="str">
        <f t="shared" si="255"/>
        <v>hardware</v>
      </c>
      <c r="S2727" s="9">
        <f t="shared" si="256"/>
        <v>42745.53628472222</v>
      </c>
      <c r="T2727" s="9">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9">
        <f t="shared" si="256"/>
        <v>42452.371655092589</v>
      </c>
      <c r="T2728" s="9">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69.760961810466767</v>
      </c>
      <c r="Q2729" t="str">
        <f t="shared" si="254"/>
        <v>technology</v>
      </c>
      <c r="R2729" t="str">
        <f t="shared" si="255"/>
        <v>hardware</v>
      </c>
      <c r="S2729" s="9">
        <f t="shared" si="256"/>
        <v>42198.468321759261</v>
      </c>
      <c r="T2729" s="9">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77.229591836734699</v>
      </c>
      <c r="Q2730" t="str">
        <f t="shared" si="254"/>
        <v>technology</v>
      </c>
      <c r="R2730" t="str">
        <f t="shared" si="255"/>
        <v>hardware</v>
      </c>
      <c r="S2730" s="9">
        <f t="shared" si="256"/>
        <v>42333.391597222224</v>
      </c>
      <c r="T2730" s="9">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9">
        <f t="shared" si="256"/>
        <v>42095.032372685186</v>
      </c>
      <c r="T2731" s="9">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9">
        <f t="shared" si="256"/>
        <v>41351.333043981482</v>
      </c>
      <c r="T2732" s="9">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9">
        <f t="shared" si="256"/>
        <v>41872.317384259259</v>
      </c>
      <c r="T2733" s="9">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9">
        <f t="shared" si="256"/>
        <v>41389.599861111106</v>
      </c>
      <c r="T2734" s="9">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9">
        <f t="shared" si="256"/>
        <v>42044.064513888887</v>
      </c>
      <c r="T2735" s="9">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138.66871165644173</v>
      </c>
      <c r="Q2736" t="str">
        <f t="shared" si="254"/>
        <v>technology</v>
      </c>
      <c r="R2736" t="str">
        <f t="shared" si="255"/>
        <v>hardware</v>
      </c>
      <c r="S2736" s="9">
        <f t="shared" si="256"/>
        <v>42626.460555555554</v>
      </c>
      <c r="T2736" s="9">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21.640147492625371</v>
      </c>
      <c r="Q2737" t="str">
        <f t="shared" si="254"/>
        <v>technology</v>
      </c>
      <c r="R2737" t="str">
        <f t="shared" si="255"/>
        <v>hardware</v>
      </c>
      <c r="S2737" s="9">
        <f t="shared" si="256"/>
        <v>41315.912615740737</v>
      </c>
      <c r="T2737" s="9">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169.51724137931035</v>
      </c>
      <c r="Q2738" t="str">
        <f t="shared" si="254"/>
        <v>technology</v>
      </c>
      <c r="R2738" t="str">
        <f t="shared" si="255"/>
        <v>hardware</v>
      </c>
      <c r="S2738" s="9">
        <f t="shared" si="256"/>
        <v>41722.458020833328</v>
      </c>
      <c r="T2738" s="9">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161.88210526315791</v>
      </c>
      <c r="Q2739" t="str">
        <f t="shared" si="254"/>
        <v>technology</v>
      </c>
      <c r="R2739" t="str">
        <f t="shared" si="255"/>
        <v>hardware</v>
      </c>
      <c r="S2739" s="9">
        <f t="shared" si="256"/>
        <v>41611.709340277775</v>
      </c>
      <c r="T2739" s="9">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9">
        <f t="shared" si="256"/>
        <v>42619.935231481482</v>
      </c>
      <c r="T2740" s="9">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22.120418848167539</v>
      </c>
      <c r="Q2741" t="str">
        <f t="shared" si="254"/>
        <v>technology</v>
      </c>
      <c r="R2741" t="str">
        <f t="shared" si="255"/>
        <v>hardware</v>
      </c>
      <c r="S2741" s="9">
        <f t="shared" si="256"/>
        <v>41719.679594907408</v>
      </c>
      <c r="T2741" s="9">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9">
        <f t="shared" si="256"/>
        <v>42044.823518518511</v>
      </c>
      <c r="T2742" s="9">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9">
        <f t="shared" si="256"/>
        <v>41911.449097222219</v>
      </c>
      <c r="T2743" s="9">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40.611111111111114</v>
      </c>
      <c r="Q2744" t="str">
        <f t="shared" si="254"/>
        <v>publishing</v>
      </c>
      <c r="R2744" t="str">
        <f t="shared" si="255"/>
        <v>children's books</v>
      </c>
      <c r="S2744" s="9">
        <f t="shared" si="256"/>
        <v>41030.511423611111</v>
      </c>
      <c r="T2744" s="9">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9">
        <f t="shared" si="256"/>
        <v>42632.120451388888</v>
      </c>
      <c r="T2745" s="9">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37.954545454545453</v>
      </c>
      <c r="Q2746" t="str">
        <f t="shared" si="254"/>
        <v>publishing</v>
      </c>
      <c r="R2746" t="str">
        <f t="shared" si="255"/>
        <v>children's books</v>
      </c>
      <c r="S2746" s="9">
        <f t="shared" si="256"/>
        <v>40937.854143518518</v>
      </c>
      <c r="T2746" s="9">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35.734693877551024</v>
      </c>
      <c r="Q2747" t="str">
        <f t="shared" si="254"/>
        <v>publishing</v>
      </c>
      <c r="R2747" t="str">
        <f t="shared" si="255"/>
        <v>children's books</v>
      </c>
      <c r="S2747" s="9">
        <f t="shared" si="256"/>
        <v>41044.779722222222</v>
      </c>
      <c r="T2747" s="9">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42.157894736842103</v>
      </c>
      <c r="Q2748" t="str">
        <f t="shared" si="254"/>
        <v>publishing</v>
      </c>
      <c r="R2748" t="str">
        <f t="shared" si="255"/>
        <v>children's books</v>
      </c>
      <c r="S2748" s="9">
        <f t="shared" si="256"/>
        <v>41850.57304398148</v>
      </c>
      <c r="T2748" s="9">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9">
        <f t="shared" si="256"/>
        <v>41044.439780092587</v>
      </c>
      <c r="T2749" s="9">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9">
        <f t="shared" si="256"/>
        <v>42585.502337962964</v>
      </c>
      <c r="T2750" s="9">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9">
        <f t="shared" si="256"/>
        <v>42068.59070601852</v>
      </c>
      <c r="T2751" s="9">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9">
        <f t="shared" si="256"/>
        <v>41078.691493055558</v>
      </c>
      <c r="T2752" s="9">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9">
        <f t="shared" si="256"/>
        <v>41747.678726851846</v>
      </c>
      <c r="T2753" s="9">
        <f t="shared" si="257"/>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f t="shared" si="253"/>
        <v>39.285714285714285</v>
      </c>
      <c r="Q2754" t="str">
        <f t="shared" si="254"/>
        <v>publishing</v>
      </c>
      <c r="R2754" t="str">
        <f t="shared" si="255"/>
        <v>children's books</v>
      </c>
      <c r="S2754" s="9">
        <f t="shared" si="256"/>
        <v>40855.556759259256</v>
      </c>
      <c r="T2754" s="9">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f t="shared" ref="P2755:P2818" si="259">E2755 / L2755</f>
        <v>47.5</v>
      </c>
      <c r="Q2755" t="str">
        <f t="shared" ref="Q2755:Q2818" si="260">LEFT(N2755,FIND("/",N2755,1)-1)</f>
        <v>publishing</v>
      </c>
      <c r="R2755" t="str">
        <f t="shared" ref="R2755:R2818" si="261">RIGHT(N2755,LEN(N2755)-FIND("/",N2755,1))</f>
        <v>children's books</v>
      </c>
      <c r="S2755" s="9">
        <f t="shared" ref="S2755:S2818" si="262">(J2755/86400)+25569+(-5/24)</f>
        <v>41117.692395833328</v>
      </c>
      <c r="T2755" s="9">
        <f t="shared" ref="T2755:T2818" si="263">(I2755/86400)+25569+(-5/24)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9">
        <f t="shared" si="262"/>
        <v>41863.427673611106</v>
      </c>
      <c r="T2756" s="9">
        <f t="shared" si="263"/>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17.333333333333332</v>
      </c>
      <c r="Q2757" t="str">
        <f t="shared" si="260"/>
        <v>publishing</v>
      </c>
      <c r="R2757" t="str">
        <f t="shared" si="261"/>
        <v>children's books</v>
      </c>
      <c r="S2757" s="9">
        <f t="shared" si="262"/>
        <v>42072.582488425927</v>
      </c>
      <c r="T2757" s="9">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31.757575757575758</v>
      </c>
      <c r="Q2758" t="str">
        <f t="shared" si="260"/>
        <v>publishing</v>
      </c>
      <c r="R2758" t="str">
        <f t="shared" si="261"/>
        <v>children's books</v>
      </c>
      <c r="S2758" s="9">
        <f t="shared" si="262"/>
        <v>41620.692141203697</v>
      </c>
      <c r="T2758" s="9">
        <f t="shared" si="263"/>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9">
        <f t="shared" si="262"/>
        <v>42573.448287037034</v>
      </c>
      <c r="T2759" s="9">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9">
        <f t="shared" si="262"/>
        <v>42639.23359953703</v>
      </c>
      <c r="T2760" s="9">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9">
        <f t="shared" si="262"/>
        <v>42524.158171296294</v>
      </c>
      <c r="T2761" s="9">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9">
        <f t="shared" si="262"/>
        <v>41415.252986111111</v>
      </c>
      <c r="T2762" s="9">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9">
        <f t="shared" si="262"/>
        <v>41246.85524305555</v>
      </c>
      <c r="T2763" s="9">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9">
        <f t="shared" si="262"/>
        <v>40926.828645833331</v>
      </c>
      <c r="T2764" s="9">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9">
        <f t="shared" si="262"/>
        <v>41373.371342592589</v>
      </c>
      <c r="T2765" s="9">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9">
        <f t="shared" si="262"/>
        <v>41030.083692129629</v>
      </c>
      <c r="T2766" s="9">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9">
        <f t="shared" si="262"/>
        <v>41194.370694444442</v>
      </c>
      <c r="T2767" s="9">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9">
        <f t="shared" si="262"/>
        <v>40736.459699074076</v>
      </c>
      <c r="T2768" s="9">
        <f t="shared" si="263"/>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11.333333333333334</v>
      </c>
      <c r="Q2769" t="str">
        <f t="shared" si="260"/>
        <v>publishing</v>
      </c>
      <c r="R2769" t="str">
        <f t="shared" si="261"/>
        <v>children's books</v>
      </c>
      <c r="S2769" s="9">
        <f t="shared" si="262"/>
        <v>42172.750578703701</v>
      </c>
      <c r="T2769" s="9">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29.470588235294116</v>
      </c>
      <c r="Q2770" t="str">
        <f t="shared" si="260"/>
        <v>publishing</v>
      </c>
      <c r="R2770" t="str">
        <f t="shared" si="261"/>
        <v>children's books</v>
      </c>
      <c r="S2770" s="9">
        <f t="shared" si="262"/>
        <v>40967.4065162037</v>
      </c>
      <c r="T2770" s="9">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9">
        <f t="shared" si="262"/>
        <v>41745.617939814816</v>
      </c>
      <c r="T2771" s="9">
        <f t="shared" si="263"/>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63.098484848484851</v>
      </c>
      <c r="Q2772" t="str">
        <f t="shared" si="260"/>
        <v>publishing</v>
      </c>
      <c r="R2772" t="str">
        <f t="shared" si="261"/>
        <v>children's books</v>
      </c>
      <c r="S2772" s="9">
        <f t="shared" si="262"/>
        <v>41686.496874999997</v>
      </c>
      <c r="T2772" s="9">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9">
        <f t="shared" si="262"/>
        <v>41257.323379629626</v>
      </c>
      <c r="T2773" s="9">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9">
        <f t="shared" si="262"/>
        <v>41537.660810185182</v>
      </c>
      <c r="T2774" s="9">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9">
        <f t="shared" si="262"/>
        <v>42474.656493055554</v>
      </c>
      <c r="T2775" s="9">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43.846153846153847</v>
      </c>
      <c r="Q2776" t="str">
        <f t="shared" si="260"/>
        <v>publishing</v>
      </c>
      <c r="R2776" t="str">
        <f t="shared" si="261"/>
        <v>children's books</v>
      </c>
      <c r="S2776" s="9">
        <f t="shared" si="262"/>
        <v>41310.918148148143</v>
      </c>
      <c r="T2776" s="9">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9">
        <f t="shared" si="262"/>
        <v>40862.805023148147</v>
      </c>
      <c r="T2777" s="9">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45.972222222222221</v>
      </c>
      <c r="Q2778" t="str">
        <f t="shared" si="260"/>
        <v>publishing</v>
      </c>
      <c r="R2778" t="str">
        <f t="shared" si="261"/>
        <v>children's books</v>
      </c>
      <c r="S2778" s="9">
        <f t="shared" si="262"/>
        <v>42136.088842592588</v>
      </c>
      <c r="T2778" s="9">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9">
        <f t="shared" si="262"/>
        <v>42172.460694444446</v>
      </c>
      <c r="T2779" s="9">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93.666666666666671</v>
      </c>
      <c r="Q2780" t="str">
        <f t="shared" si="260"/>
        <v>publishing</v>
      </c>
      <c r="R2780" t="str">
        <f t="shared" si="261"/>
        <v>children's books</v>
      </c>
      <c r="S2780" s="9">
        <f t="shared" si="262"/>
        <v>41846.769745370366</v>
      </c>
      <c r="T2780" s="9">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9">
        <f t="shared" si="262"/>
        <v>42300.377557870372</v>
      </c>
      <c r="T2781" s="9">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9">
        <f t="shared" si="262"/>
        <v>42774.239444444444</v>
      </c>
      <c r="T2782" s="9">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9">
        <f t="shared" si="262"/>
        <v>42018.733263888884</v>
      </c>
      <c r="T2783" s="9">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66.666666666666671</v>
      </c>
      <c r="Q2784" t="str">
        <f t="shared" si="260"/>
        <v>theater</v>
      </c>
      <c r="R2784" t="str">
        <f t="shared" si="261"/>
        <v>plays</v>
      </c>
      <c r="S2784" s="9">
        <f t="shared" si="262"/>
        <v>42026.716643518514</v>
      </c>
      <c r="T2784" s="9">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9">
        <f t="shared" si="262"/>
        <v>42103.326921296299</v>
      </c>
      <c r="T2785" s="9">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9">
        <f t="shared" si="262"/>
        <v>41920.579201388886</v>
      </c>
      <c r="T2786" s="9">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36.859154929577464</v>
      </c>
      <c r="Q2787" t="str">
        <f t="shared" si="260"/>
        <v>theater</v>
      </c>
      <c r="R2787" t="str">
        <f t="shared" si="261"/>
        <v>plays</v>
      </c>
      <c r="S2787" s="9">
        <f t="shared" si="262"/>
        <v>42557.981099537035</v>
      </c>
      <c r="T2787" s="9">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9">
        <f t="shared" si="262"/>
        <v>41815.360879629625</v>
      </c>
      <c r="T2788" s="9">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9">
        <f t="shared" si="262"/>
        <v>41807.990185185183</v>
      </c>
      <c r="T2789" s="9">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9">
        <f t="shared" si="262"/>
        <v>42550.49355324074</v>
      </c>
      <c r="T2790" s="9">
        <f t="shared" si="263"/>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9">
        <f t="shared" si="262"/>
        <v>42055.804791666662</v>
      </c>
      <c r="T2791" s="9">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47.878787878787875</v>
      </c>
      <c r="Q2792" t="str">
        <f t="shared" si="260"/>
        <v>theater</v>
      </c>
      <c r="R2792" t="str">
        <f t="shared" si="261"/>
        <v>plays</v>
      </c>
      <c r="S2792" s="9">
        <f t="shared" si="262"/>
        <v>42016.730358796289</v>
      </c>
      <c r="T2792" s="9">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9">
        <f t="shared" si="262"/>
        <v>42591.691655092589</v>
      </c>
      <c r="T2793" s="9">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9">
        <f t="shared" si="262"/>
        <v>42183.022673611107</v>
      </c>
      <c r="T2794" s="9">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9">
        <f t="shared" si="262"/>
        <v>42176.210706018515</v>
      </c>
      <c r="T2795" s="9">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9">
        <f t="shared" si="262"/>
        <v>42416.48332175926</v>
      </c>
      <c r="T2796" s="9">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9">
        <f t="shared" si="262"/>
        <v>41780.317604166667</v>
      </c>
      <c r="T2797" s="9">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9">
        <f t="shared" si="262"/>
        <v>41795.319768518515</v>
      </c>
      <c r="T2798" s="9">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87.357553191489373</v>
      </c>
      <c r="Q2799" t="str">
        <f t="shared" si="260"/>
        <v>theater</v>
      </c>
      <c r="R2799" t="str">
        <f t="shared" si="261"/>
        <v>plays</v>
      </c>
      <c r="S2799" s="9">
        <f t="shared" si="262"/>
        <v>41798.731944444444</v>
      </c>
      <c r="T2799" s="9">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9">
        <f t="shared" si="262"/>
        <v>42201.466678240737</v>
      </c>
      <c r="T2800" s="9">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44.859538461538463</v>
      </c>
      <c r="Q2801" t="str">
        <f t="shared" si="260"/>
        <v>theater</v>
      </c>
      <c r="R2801" t="str">
        <f t="shared" si="261"/>
        <v>plays</v>
      </c>
      <c r="S2801" s="9">
        <f t="shared" si="262"/>
        <v>42507.05636574074</v>
      </c>
      <c r="T2801" s="9">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9">
        <f t="shared" si="262"/>
        <v>41948.344513888886</v>
      </c>
      <c r="T2802" s="9">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51.230769230769234</v>
      </c>
      <c r="Q2803" t="str">
        <f t="shared" si="260"/>
        <v>theater</v>
      </c>
      <c r="R2803" t="str">
        <f t="shared" si="261"/>
        <v>plays</v>
      </c>
      <c r="S2803" s="9">
        <f t="shared" si="262"/>
        <v>41900.034826388888</v>
      </c>
      <c r="T2803" s="9">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9">
        <f t="shared" si="262"/>
        <v>42192.438738425924</v>
      </c>
      <c r="T2804" s="9">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90.744680851063833</v>
      </c>
      <c r="Q2805" t="str">
        <f t="shared" si="260"/>
        <v>theater</v>
      </c>
      <c r="R2805" t="str">
        <f t="shared" si="261"/>
        <v>plays</v>
      </c>
      <c r="S2805" s="9">
        <f t="shared" si="262"/>
        <v>42157.857361111113</v>
      </c>
      <c r="T2805" s="9">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9">
        <f t="shared" si="262"/>
        <v>41881.245254629626</v>
      </c>
      <c r="T2806" s="9">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9">
        <f t="shared" si="262"/>
        <v>42213.2971412037</v>
      </c>
      <c r="T2807" s="9">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9">
        <f t="shared" si="262"/>
        <v>42185.058912037035</v>
      </c>
      <c r="T2808" s="9">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9">
        <f t="shared" si="262"/>
        <v>42154.664791666662</v>
      </c>
      <c r="T2809" s="9">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65.376811594202906</v>
      </c>
      <c r="Q2810" t="str">
        <f t="shared" si="260"/>
        <v>theater</v>
      </c>
      <c r="R2810" t="str">
        <f t="shared" si="261"/>
        <v>plays</v>
      </c>
      <c r="S2810" s="9">
        <f t="shared" si="262"/>
        <v>42208.638136574074</v>
      </c>
      <c r="T2810" s="9">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9">
        <f t="shared" si="262"/>
        <v>42451.288483796299</v>
      </c>
      <c r="T2811" s="9">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47.456140350877192</v>
      </c>
      <c r="Q2812" t="str">
        <f t="shared" si="260"/>
        <v>theater</v>
      </c>
      <c r="R2812" t="str">
        <f t="shared" si="261"/>
        <v>plays</v>
      </c>
      <c r="S2812" s="9">
        <f t="shared" si="262"/>
        <v>41758.931296296294</v>
      </c>
      <c r="T2812" s="9">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92.842592592592595</v>
      </c>
      <c r="Q2813" t="str">
        <f t="shared" si="260"/>
        <v>theater</v>
      </c>
      <c r="R2813" t="str">
        <f t="shared" si="261"/>
        <v>plays</v>
      </c>
      <c r="S2813" s="9">
        <f t="shared" si="262"/>
        <v>42028.288229166668</v>
      </c>
      <c r="T2813" s="9">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9">
        <f t="shared" si="262"/>
        <v>42054.535856481474</v>
      </c>
      <c r="T2814" s="9">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9">
        <f t="shared" si="262"/>
        <v>42693.534270833326</v>
      </c>
      <c r="T2815" s="9">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9">
        <f t="shared" si="262"/>
        <v>42103.191145833327</v>
      </c>
      <c r="T2816" s="9">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9">
        <f t="shared" si="262"/>
        <v>42559.568391203698</v>
      </c>
      <c r="T2817" s="9">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9">
        <f t="shared" si="262"/>
        <v>42188.259166666663</v>
      </c>
      <c r="T2818" s="9">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f t="shared" ref="P2819:P2882" si="265">E2819 / L2819</f>
        <v>23.636363636363637</v>
      </c>
      <c r="Q2819" t="str">
        <f t="shared" ref="Q2819:Q2882" si="266">LEFT(N2819,FIND("/",N2819,1)-1)</f>
        <v>theater</v>
      </c>
      <c r="R2819" t="str">
        <f t="shared" ref="R2819:R2882" si="267">RIGHT(N2819,LEN(N2819)-FIND("/",N2819,1))</f>
        <v>plays</v>
      </c>
      <c r="S2819" s="9">
        <f t="shared" ref="S2819:S2882" si="268">(J2819/86400)+25569+(-5/24)</f>
        <v>42023.42664351852</v>
      </c>
      <c r="T2819" s="9">
        <f t="shared" ref="T2819:T2882" si="26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9">
        <f t="shared" si="268"/>
        <v>42250.389884259253</v>
      </c>
      <c r="T2820" s="9">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50.384615384615387</v>
      </c>
      <c r="Q2821" t="str">
        <f t="shared" si="266"/>
        <v>theater</v>
      </c>
      <c r="R2821" t="str">
        <f t="shared" si="267"/>
        <v>plays</v>
      </c>
      <c r="S2821" s="9">
        <f t="shared" si="268"/>
        <v>42139.317233796297</v>
      </c>
      <c r="T2821" s="9">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9">
        <f t="shared" si="268"/>
        <v>42401.402650462966</v>
      </c>
      <c r="T2822" s="9">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28.571428571428573</v>
      </c>
      <c r="Q2823" t="str">
        <f t="shared" si="266"/>
        <v>theater</v>
      </c>
      <c r="R2823" t="str">
        <f t="shared" si="267"/>
        <v>plays</v>
      </c>
      <c r="S2823" s="9">
        <f t="shared" si="268"/>
        <v>41875.714525462965</v>
      </c>
      <c r="T2823" s="9">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63.829787234042556</v>
      </c>
      <c r="Q2824" t="str">
        <f t="shared" si="266"/>
        <v>theater</v>
      </c>
      <c r="R2824" t="str">
        <f t="shared" si="267"/>
        <v>plays</v>
      </c>
      <c r="S2824" s="9">
        <f t="shared" si="268"/>
        <v>42060.475601851846</v>
      </c>
      <c r="T2824" s="9">
        <f t="shared" si="26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9">
        <f t="shared" si="268"/>
        <v>42066.803310185183</v>
      </c>
      <c r="T2825" s="9">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9">
        <f t="shared" si="268"/>
        <v>42136.0624537037</v>
      </c>
      <c r="T2826" s="9">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9">
        <f t="shared" si="268"/>
        <v>42312.584328703706</v>
      </c>
      <c r="T2827" s="9">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9">
        <f t="shared" si="268"/>
        <v>42170.826527777775</v>
      </c>
      <c r="T2828" s="9">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9">
        <f t="shared" si="268"/>
        <v>42494.475300925922</v>
      </c>
      <c r="T2829" s="9">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98.30927835051547</v>
      </c>
      <c r="Q2830" t="str">
        <f t="shared" si="266"/>
        <v>theater</v>
      </c>
      <c r="R2830" t="str">
        <f t="shared" si="267"/>
        <v>plays</v>
      </c>
      <c r="S2830" s="9">
        <f t="shared" si="268"/>
        <v>42254.056354166663</v>
      </c>
      <c r="T2830" s="9">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35.039473684210527</v>
      </c>
      <c r="Q2831" t="str">
        <f t="shared" si="266"/>
        <v>theater</v>
      </c>
      <c r="R2831" t="str">
        <f t="shared" si="267"/>
        <v>plays</v>
      </c>
      <c r="S2831" s="9">
        <f t="shared" si="268"/>
        <v>42495.225902777776</v>
      </c>
      <c r="T2831" s="9">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272.72727272727275</v>
      </c>
      <c r="Q2832" t="str">
        <f t="shared" si="266"/>
        <v>theater</v>
      </c>
      <c r="R2832" t="str">
        <f t="shared" si="267"/>
        <v>plays</v>
      </c>
      <c r="S2832" s="9">
        <f t="shared" si="268"/>
        <v>41758.631342592591</v>
      </c>
      <c r="T2832" s="9">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9">
        <f t="shared" si="268"/>
        <v>42171.616550925923</v>
      </c>
      <c r="T2833" s="9">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9">
        <f t="shared" si="268"/>
        <v>41938.501087962963</v>
      </c>
      <c r="T2834" s="9">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83.51428571428572</v>
      </c>
      <c r="Q2835" t="str">
        <f t="shared" si="266"/>
        <v>theater</v>
      </c>
      <c r="R2835" t="str">
        <f t="shared" si="267"/>
        <v>plays</v>
      </c>
      <c r="S2835" s="9">
        <f t="shared" si="268"/>
        <v>42267.919363425921</v>
      </c>
      <c r="T2835" s="9">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64.761904761904759</v>
      </c>
      <c r="Q2836" t="str">
        <f t="shared" si="266"/>
        <v>theater</v>
      </c>
      <c r="R2836" t="str">
        <f t="shared" si="267"/>
        <v>plays</v>
      </c>
      <c r="S2836" s="9">
        <f t="shared" si="268"/>
        <v>42019.751504629625</v>
      </c>
      <c r="T2836" s="9">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9">
        <f t="shared" si="268"/>
        <v>42313.495567129627</v>
      </c>
      <c r="T2837" s="9">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9">
        <f t="shared" si="268"/>
        <v>42746.053449074076</v>
      </c>
      <c r="T2838" s="9">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40.476190476190474</v>
      </c>
      <c r="Q2839" t="str">
        <f t="shared" si="266"/>
        <v>theater</v>
      </c>
      <c r="R2839" t="str">
        <f t="shared" si="267"/>
        <v>plays</v>
      </c>
      <c r="S2839" s="9">
        <f t="shared" si="268"/>
        <v>42307.700046296297</v>
      </c>
      <c r="T2839" s="9">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9">
        <f t="shared" si="268"/>
        <v>41842.399259259255</v>
      </c>
      <c r="T2840" s="9">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9">
        <f t="shared" si="268"/>
        <v>41853.031874999993</v>
      </c>
      <c r="T2841" s="9">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9">
        <f t="shared" si="268"/>
        <v>42059.827303240738</v>
      </c>
      <c r="T2842" s="9">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9">
        <f t="shared" si="268"/>
        <v>42291.531215277777</v>
      </c>
      <c r="T2843" s="9">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9">
        <f t="shared" si="268"/>
        <v>41784.744155092594</v>
      </c>
      <c r="T2844" s="9">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9">
        <f t="shared" si="268"/>
        <v>42492.529513888883</v>
      </c>
      <c r="T2845" s="9">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9">
        <f t="shared" si="268"/>
        <v>42709.337731481479</v>
      </c>
      <c r="T2846" s="9">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60.666666666666664</v>
      </c>
      <c r="Q2847" t="str">
        <f t="shared" si="266"/>
        <v>theater</v>
      </c>
      <c r="R2847" t="str">
        <f t="shared" si="267"/>
        <v>plays</v>
      </c>
      <c r="S2847" s="9">
        <f t="shared" si="268"/>
        <v>42102.808252314811</v>
      </c>
      <c r="T2847" s="9">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9">
        <f t="shared" si="268"/>
        <v>42108.483726851853</v>
      </c>
      <c r="T2848" s="9">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9">
        <f t="shared" si="268"/>
        <v>42453.597974537035</v>
      </c>
      <c r="T2849" s="9">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23.333333333333332</v>
      </c>
      <c r="Q2850" t="str">
        <f t="shared" si="266"/>
        <v>theater</v>
      </c>
      <c r="R2850" t="str">
        <f t="shared" si="267"/>
        <v>plays</v>
      </c>
      <c r="S2850" s="9">
        <f t="shared" si="268"/>
        <v>42123.440497685187</v>
      </c>
      <c r="T2850" s="9">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9">
        <f t="shared" si="268"/>
        <v>42453.219907407409</v>
      </c>
      <c r="T2851" s="9">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23.923076923076923</v>
      </c>
      <c r="Q2852" t="str">
        <f t="shared" si="266"/>
        <v>theater</v>
      </c>
      <c r="R2852" t="str">
        <f t="shared" si="267"/>
        <v>plays</v>
      </c>
      <c r="S2852" s="9">
        <f t="shared" si="268"/>
        <v>41857.798738425925</v>
      </c>
      <c r="T2852" s="9">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9">
        <f t="shared" si="268"/>
        <v>42389.794317129628</v>
      </c>
      <c r="T2853" s="9">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15.833333333333334</v>
      </c>
      <c r="Q2854" t="str">
        <f t="shared" si="266"/>
        <v>theater</v>
      </c>
      <c r="R2854" t="str">
        <f t="shared" si="267"/>
        <v>plays</v>
      </c>
      <c r="S2854" s="9">
        <f t="shared" si="268"/>
        <v>41780.836840277778</v>
      </c>
      <c r="T2854" s="9">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9">
        <f t="shared" si="268"/>
        <v>41835.98260416666</v>
      </c>
      <c r="T2855" s="9">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29.785714285714285</v>
      </c>
      <c r="Q2856" t="str">
        <f t="shared" si="266"/>
        <v>theater</v>
      </c>
      <c r="R2856" t="str">
        <f t="shared" si="267"/>
        <v>plays</v>
      </c>
      <c r="S2856" s="9">
        <f t="shared" si="268"/>
        <v>42111.508321759255</v>
      </c>
      <c r="T2856" s="9">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9">
        <f t="shared" si="268"/>
        <v>42369.799432870372</v>
      </c>
      <c r="T2857" s="9">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24.333333333333332</v>
      </c>
      <c r="Q2858" t="str">
        <f t="shared" si="266"/>
        <v>theater</v>
      </c>
      <c r="R2858" t="str">
        <f t="shared" si="267"/>
        <v>plays</v>
      </c>
      <c r="S2858" s="9">
        <f t="shared" si="268"/>
        <v>42164.829247685186</v>
      </c>
      <c r="T2858" s="9">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9">
        <f t="shared" si="268"/>
        <v>42726.711747685178</v>
      </c>
      <c r="T2859" s="9">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9">
        <f t="shared" si="268"/>
        <v>41954.336747685178</v>
      </c>
      <c r="T2860" s="9">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9">
        <f t="shared" si="268"/>
        <v>42233.153981481482</v>
      </c>
      <c r="T2861" s="9">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29.555555555555557</v>
      </c>
      <c r="Q2862" t="str">
        <f t="shared" si="266"/>
        <v>theater</v>
      </c>
      <c r="R2862" t="str">
        <f t="shared" si="267"/>
        <v>plays</v>
      </c>
      <c r="S2862" s="9">
        <f t="shared" si="268"/>
        <v>42480.592314814814</v>
      </c>
      <c r="T2862" s="9">
        <f t="shared" si="26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26.666666666666668</v>
      </c>
      <c r="Q2863" t="str">
        <f t="shared" si="266"/>
        <v>theater</v>
      </c>
      <c r="R2863" t="str">
        <f t="shared" si="267"/>
        <v>plays</v>
      </c>
      <c r="S2863" s="9">
        <f t="shared" si="268"/>
        <v>42257.3825</v>
      </c>
      <c r="T2863" s="9">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18.333333333333332</v>
      </c>
      <c r="Q2864" t="str">
        <f t="shared" si="266"/>
        <v>theater</v>
      </c>
      <c r="R2864" t="str">
        <f t="shared" si="267"/>
        <v>plays</v>
      </c>
      <c r="S2864" s="9">
        <f t="shared" si="268"/>
        <v>41784.581354166665</v>
      </c>
      <c r="T2864" s="9">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9">
        <f t="shared" si="268"/>
        <v>41831.46670138889</v>
      </c>
      <c r="T2865" s="9">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13.333333333333334</v>
      </c>
      <c r="Q2866" t="str">
        <f t="shared" si="266"/>
        <v>theater</v>
      </c>
      <c r="R2866" t="str">
        <f t="shared" si="267"/>
        <v>plays</v>
      </c>
      <c r="S2866" s="9">
        <f t="shared" si="268"/>
        <v>42172.405173611107</v>
      </c>
      <c r="T2866" s="9">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9">
        <f t="shared" si="268"/>
        <v>41949.905775462961</v>
      </c>
      <c r="T2867" s="9">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9">
        <f t="shared" si="268"/>
        <v>42627.746770833335</v>
      </c>
      <c r="T2868" s="9">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9">
        <f t="shared" si="268"/>
        <v>42530.986944444441</v>
      </c>
      <c r="T2869" s="9">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105.02933333333334</v>
      </c>
      <c r="Q2870" t="str">
        <f t="shared" si="266"/>
        <v>theater</v>
      </c>
      <c r="R2870" t="str">
        <f t="shared" si="267"/>
        <v>plays</v>
      </c>
      <c r="S2870" s="9">
        <f t="shared" si="268"/>
        <v>42618.618680555555</v>
      </c>
      <c r="T2870" s="9">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9">
        <f t="shared" si="268"/>
        <v>42540.385196759256</v>
      </c>
      <c r="T2871" s="9">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83.333333333333329</v>
      </c>
      <c r="Q2872" t="str">
        <f t="shared" si="266"/>
        <v>theater</v>
      </c>
      <c r="R2872" t="str">
        <f t="shared" si="267"/>
        <v>plays</v>
      </c>
      <c r="S2872" s="9">
        <f t="shared" si="268"/>
        <v>41745.981076388889</v>
      </c>
      <c r="T2872" s="9">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35.92307692307692</v>
      </c>
      <c r="Q2873" t="str">
        <f t="shared" si="266"/>
        <v>theater</v>
      </c>
      <c r="R2873" t="str">
        <f t="shared" si="267"/>
        <v>plays</v>
      </c>
      <c r="S2873" s="9">
        <f t="shared" si="268"/>
        <v>41974.530243055553</v>
      </c>
      <c r="T2873" s="9">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9">
        <f t="shared" si="268"/>
        <v>42114.907847222225</v>
      </c>
      <c r="T2874" s="9">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119.125</v>
      </c>
      <c r="Q2875" t="str">
        <f t="shared" si="266"/>
        <v>theater</v>
      </c>
      <c r="R2875" t="str">
        <f t="shared" si="267"/>
        <v>plays</v>
      </c>
      <c r="S2875" s="9">
        <f t="shared" si="268"/>
        <v>42002.609155092585</v>
      </c>
      <c r="T2875" s="9">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90.333333333333329</v>
      </c>
      <c r="Q2876" t="str">
        <f t="shared" si="266"/>
        <v>theater</v>
      </c>
      <c r="R2876" t="str">
        <f t="shared" si="267"/>
        <v>plays</v>
      </c>
      <c r="S2876" s="9">
        <f t="shared" si="268"/>
        <v>42722.636412037034</v>
      </c>
      <c r="T2876" s="9">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2.3333333333333335</v>
      </c>
      <c r="Q2877" t="str">
        <f t="shared" si="266"/>
        <v>theater</v>
      </c>
      <c r="R2877" t="str">
        <f t="shared" si="267"/>
        <v>plays</v>
      </c>
      <c r="S2877" s="9">
        <f t="shared" si="268"/>
        <v>42464.920057870368</v>
      </c>
      <c r="T2877" s="9">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9">
        <f t="shared" si="268"/>
        <v>42171.535636574066</v>
      </c>
      <c r="T2878" s="9">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108.33333333333333</v>
      </c>
      <c r="Q2879" t="str">
        <f t="shared" si="266"/>
        <v>theater</v>
      </c>
      <c r="R2879" t="str">
        <f t="shared" si="267"/>
        <v>plays</v>
      </c>
      <c r="S2879" s="9">
        <f t="shared" si="268"/>
        <v>42672.746805555558</v>
      </c>
      <c r="T2879" s="9">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9">
        <f t="shared" si="268"/>
        <v>42128.407349537032</v>
      </c>
      <c r="T2880" s="9">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9">
        <f t="shared" si="268"/>
        <v>42359.516909722217</v>
      </c>
      <c r="T2881" s="9">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f t="shared" si="265"/>
        <v>96.551724137931032</v>
      </c>
      <c r="Q2882" t="str">
        <f t="shared" si="266"/>
        <v>theater</v>
      </c>
      <c r="R2882" t="str">
        <f t="shared" si="267"/>
        <v>plays</v>
      </c>
      <c r="S2882" s="9">
        <f t="shared" si="268"/>
        <v>42192.69736111111</v>
      </c>
      <c r="T2882" s="9">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t="e">
        <f t="shared" ref="P2883:P2946" si="271">E2883 / L2883</f>
        <v>#DIV/0!</v>
      </c>
      <c r="Q2883" t="str">
        <f t="shared" ref="Q2883:Q2946" si="272">LEFT(N2883,FIND("/",N2883,1)-1)</f>
        <v>theater</v>
      </c>
      <c r="R2883" t="str">
        <f t="shared" ref="R2883:R2946" si="273">RIGHT(N2883,LEN(N2883)-FIND("/",N2883,1))</f>
        <v>plays</v>
      </c>
      <c r="S2883" s="9">
        <f t="shared" ref="S2883:S2946" si="274">(J2883/86400)+25569+(-5/24)</f>
        <v>41916.389305555553</v>
      </c>
      <c r="T2883" s="9">
        <f t="shared" ref="T2883:T2946" si="275">(I2883/86400)+25569+(-5/24)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9">
        <f t="shared" si="274"/>
        <v>42461.387939814813</v>
      </c>
      <c r="T2884" s="9">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9">
        <f t="shared" si="274"/>
        <v>42370.694872685184</v>
      </c>
      <c r="T2885" s="9">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9">
        <f t="shared" si="274"/>
        <v>41948.518923611111</v>
      </c>
      <c r="T2886" s="9">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9">
        <f t="shared" si="274"/>
        <v>42046.868067129624</v>
      </c>
      <c r="T2887" s="9">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9">
        <f t="shared" si="274"/>
        <v>42261.424583333333</v>
      </c>
      <c r="T2888" s="9">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9">
        <f t="shared" si="274"/>
        <v>41985.219027777777</v>
      </c>
      <c r="T2889" s="9">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9">
        <f t="shared" si="274"/>
        <v>41922.326851851853</v>
      </c>
      <c r="T2890" s="9">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81.571428571428569</v>
      </c>
      <c r="Q2891" t="str">
        <f t="shared" si="272"/>
        <v>theater</v>
      </c>
      <c r="R2891" t="str">
        <f t="shared" si="273"/>
        <v>plays</v>
      </c>
      <c r="S2891" s="9">
        <f t="shared" si="274"/>
        <v>41850.654918981476</v>
      </c>
      <c r="T2891" s="9">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9">
        <f t="shared" si="274"/>
        <v>41831.534629629627</v>
      </c>
      <c r="T2892" s="9">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9">
        <f t="shared" si="274"/>
        <v>42415.675092592595</v>
      </c>
      <c r="T2893" s="9">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29.411764705882351</v>
      </c>
      <c r="Q2894" t="str">
        <f t="shared" si="272"/>
        <v>theater</v>
      </c>
      <c r="R2894" t="str">
        <f t="shared" si="273"/>
        <v>plays</v>
      </c>
      <c r="S2894" s="9">
        <f t="shared" si="274"/>
        <v>41869.505833333329</v>
      </c>
      <c r="T2894" s="9">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9">
        <f t="shared" si="274"/>
        <v>41953.564756944441</v>
      </c>
      <c r="T2895" s="9">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9">
        <f t="shared" si="274"/>
        <v>42037.777951388889</v>
      </c>
      <c r="T2896" s="9">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9">
        <f t="shared" si="274"/>
        <v>41811.347129629627</v>
      </c>
      <c r="T2897" s="9">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52.083333333333336</v>
      </c>
      <c r="Q2898" t="str">
        <f t="shared" si="272"/>
        <v>theater</v>
      </c>
      <c r="R2898" t="str">
        <f t="shared" si="273"/>
        <v>plays</v>
      </c>
      <c r="S2898" s="9">
        <f t="shared" si="274"/>
        <v>42701.700474537036</v>
      </c>
      <c r="T2898" s="9">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183.33333333333334</v>
      </c>
      <c r="Q2899" t="str">
        <f t="shared" si="272"/>
        <v>theater</v>
      </c>
      <c r="R2899" t="str">
        <f t="shared" si="273"/>
        <v>plays</v>
      </c>
      <c r="S2899" s="9">
        <f t="shared" si="274"/>
        <v>42258.438171296293</v>
      </c>
      <c r="T2899" s="9">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26.333333333333332</v>
      </c>
      <c r="Q2900" t="str">
        <f t="shared" si="272"/>
        <v>theater</v>
      </c>
      <c r="R2900" t="str">
        <f t="shared" si="273"/>
        <v>plays</v>
      </c>
      <c r="S2900" s="9">
        <f t="shared" si="274"/>
        <v>42278.456631944442</v>
      </c>
      <c r="T2900" s="9">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9">
        <f t="shared" si="274"/>
        <v>42514.869884259257</v>
      </c>
      <c r="T2901" s="9">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486.42857142857144</v>
      </c>
      <c r="Q2902" t="str">
        <f t="shared" si="272"/>
        <v>theater</v>
      </c>
      <c r="R2902" t="str">
        <f t="shared" si="273"/>
        <v>plays</v>
      </c>
      <c r="S2902" s="9">
        <f t="shared" si="274"/>
        <v>41830.025833333333</v>
      </c>
      <c r="T2902" s="9">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9">
        <f t="shared" si="274"/>
        <v>41982.696053240739</v>
      </c>
      <c r="T2903" s="9">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9">
        <f t="shared" si="274"/>
        <v>42210.231435185182</v>
      </c>
      <c r="T2904" s="9">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9">
        <f t="shared" si="274"/>
        <v>42195.95854166666</v>
      </c>
      <c r="T2905" s="9">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9">
        <f t="shared" si="274"/>
        <v>41940.759618055556</v>
      </c>
      <c r="T2906" s="9">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36.588235294117645</v>
      </c>
      <c r="Q2907" t="str">
        <f t="shared" si="272"/>
        <v>theater</v>
      </c>
      <c r="R2907" t="str">
        <f t="shared" si="273"/>
        <v>plays</v>
      </c>
      <c r="S2907" s="9">
        <f t="shared" si="274"/>
        <v>42605.848530092589</v>
      </c>
      <c r="T2907" s="9">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80.714285714285708</v>
      </c>
      <c r="Q2908" t="str">
        <f t="shared" si="272"/>
        <v>theater</v>
      </c>
      <c r="R2908" t="str">
        <f t="shared" si="273"/>
        <v>plays</v>
      </c>
      <c r="S2908" s="9">
        <f t="shared" si="274"/>
        <v>42199.440578703703</v>
      </c>
      <c r="T2908" s="9">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9">
        <f t="shared" si="274"/>
        <v>42444.669409722221</v>
      </c>
      <c r="T2909" s="9">
        <f t="shared" si="275"/>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9">
        <f t="shared" si="274"/>
        <v>42499.523368055554</v>
      </c>
      <c r="T2910" s="9">
        <f t="shared" si="275"/>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9">
        <f t="shared" si="274"/>
        <v>41929.057881944442</v>
      </c>
      <c r="T2911" s="9">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9">
        <f t="shared" si="274"/>
        <v>42107.632951388885</v>
      </c>
      <c r="T2912" s="9">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46.928571428571431</v>
      </c>
      <c r="Q2913" t="str">
        <f t="shared" si="272"/>
        <v>theater</v>
      </c>
      <c r="R2913" t="str">
        <f t="shared" si="273"/>
        <v>plays</v>
      </c>
      <c r="S2913" s="9">
        <f t="shared" si="274"/>
        <v>42142.560486111113</v>
      </c>
      <c r="T2913" s="9">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78.07692307692308</v>
      </c>
      <c r="Q2914" t="str">
        <f t="shared" si="272"/>
        <v>theater</v>
      </c>
      <c r="R2914" t="str">
        <f t="shared" si="273"/>
        <v>plays</v>
      </c>
      <c r="S2914" s="9">
        <f t="shared" si="274"/>
        <v>42353.923310185179</v>
      </c>
      <c r="T2914" s="9">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9">
        <f t="shared" si="274"/>
        <v>41828.714571759258</v>
      </c>
      <c r="T2915" s="9">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9">
        <f t="shared" si="274"/>
        <v>42017.699004629627</v>
      </c>
      <c r="T2916" s="9">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203.66666666666666</v>
      </c>
      <c r="Q2917" t="str">
        <f t="shared" si="272"/>
        <v>theater</v>
      </c>
      <c r="R2917" t="str">
        <f t="shared" si="273"/>
        <v>plays</v>
      </c>
      <c r="S2917" s="9">
        <f t="shared" si="274"/>
        <v>42415.189699074072</v>
      </c>
      <c r="T2917" s="9">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20.714285714285715</v>
      </c>
      <c r="Q2918" t="str">
        <f t="shared" si="272"/>
        <v>theater</v>
      </c>
      <c r="R2918" t="str">
        <f t="shared" si="273"/>
        <v>plays</v>
      </c>
      <c r="S2918" s="9">
        <f t="shared" si="274"/>
        <v>41755.268391203703</v>
      </c>
      <c r="T2918" s="9">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48.555555555555557</v>
      </c>
      <c r="Q2919" t="str">
        <f t="shared" si="272"/>
        <v>theater</v>
      </c>
      <c r="R2919" t="str">
        <f t="shared" si="273"/>
        <v>plays</v>
      </c>
      <c r="S2919" s="9">
        <f t="shared" si="274"/>
        <v>42245.026006944441</v>
      </c>
      <c r="T2919" s="9">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9">
        <f t="shared" si="274"/>
        <v>42278.421377314815</v>
      </c>
      <c r="T2920" s="9">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9">
        <f t="shared" si="274"/>
        <v>41826.411215277774</v>
      </c>
      <c r="T2921" s="9">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51.615384615384613</v>
      </c>
      <c r="Q2922" t="str">
        <f t="shared" si="272"/>
        <v>theater</v>
      </c>
      <c r="R2922" t="str">
        <f t="shared" si="273"/>
        <v>plays</v>
      </c>
      <c r="S2922" s="9">
        <f t="shared" si="274"/>
        <v>42058.584143518521</v>
      </c>
      <c r="T2922" s="9">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9">
        <f t="shared" si="274"/>
        <v>41877.678287037037</v>
      </c>
      <c r="T2923" s="9">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83.333333333333329</v>
      </c>
      <c r="Q2924" t="str">
        <f t="shared" si="272"/>
        <v>theater</v>
      </c>
      <c r="R2924" t="str">
        <f t="shared" si="273"/>
        <v>musical</v>
      </c>
      <c r="S2924" s="9">
        <f t="shared" si="274"/>
        <v>42097.665821759256</v>
      </c>
      <c r="T2924" s="9">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9">
        <f t="shared" si="274"/>
        <v>42012.944201388884</v>
      </c>
      <c r="T2925" s="9">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9">
        <f t="shared" si="274"/>
        <v>42103.348495370366</v>
      </c>
      <c r="T2926" s="9">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9">
        <f t="shared" si="274"/>
        <v>41863.375787037039</v>
      </c>
      <c r="T2927" s="9">
        <f t="shared" si="275"/>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9">
        <f t="shared" si="274"/>
        <v>42044.557627314811</v>
      </c>
      <c r="T2928" s="9">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112.14285714285714</v>
      </c>
      <c r="Q2929" t="str">
        <f t="shared" si="272"/>
        <v>theater</v>
      </c>
      <c r="R2929" t="str">
        <f t="shared" si="273"/>
        <v>musical</v>
      </c>
      <c r="S2929" s="9">
        <f t="shared" si="274"/>
        <v>41806.460983796293</v>
      </c>
      <c r="T2929" s="9">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41.666666666666664</v>
      </c>
      <c r="Q2930" t="str">
        <f t="shared" si="272"/>
        <v>theater</v>
      </c>
      <c r="R2930" t="str">
        <f t="shared" si="273"/>
        <v>musical</v>
      </c>
      <c r="S2930" s="9">
        <f t="shared" si="274"/>
        <v>42403.789884259262</v>
      </c>
      <c r="T2930" s="9">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255.17343750000001</v>
      </c>
      <c r="Q2931" t="str">
        <f t="shared" si="272"/>
        <v>theater</v>
      </c>
      <c r="R2931" t="str">
        <f t="shared" si="273"/>
        <v>musical</v>
      </c>
      <c r="S2931" s="9">
        <f t="shared" si="274"/>
        <v>41754.355995370366</v>
      </c>
      <c r="T2931" s="9">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162.7741935483871</v>
      </c>
      <c r="Q2932" t="str">
        <f t="shared" si="272"/>
        <v>theater</v>
      </c>
      <c r="R2932" t="str">
        <f t="shared" si="273"/>
        <v>musical</v>
      </c>
      <c r="S2932" s="9">
        <f t="shared" si="274"/>
        <v>42101.375740740739</v>
      </c>
      <c r="T2932" s="9">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9">
        <f t="shared" si="274"/>
        <v>41872.082905092589</v>
      </c>
      <c r="T2933" s="9">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85.736842105263165</v>
      </c>
      <c r="Q2934" t="str">
        <f t="shared" si="272"/>
        <v>theater</v>
      </c>
      <c r="R2934" t="str">
        <f t="shared" si="273"/>
        <v>musical</v>
      </c>
      <c r="S2934" s="9">
        <f t="shared" si="274"/>
        <v>42024.956446759257</v>
      </c>
      <c r="T2934" s="9">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47.574074074074076</v>
      </c>
      <c r="Q2935" t="str">
        <f t="shared" si="272"/>
        <v>theater</v>
      </c>
      <c r="R2935" t="str">
        <f t="shared" si="273"/>
        <v>musical</v>
      </c>
      <c r="S2935" s="9">
        <f t="shared" si="274"/>
        <v>42495.748298611106</v>
      </c>
      <c r="T2935" s="9">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9">
        <f t="shared" si="274"/>
        <v>41775.427824074075</v>
      </c>
      <c r="T2936" s="9">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9">
        <f t="shared" si="274"/>
        <v>42553.375092592592</v>
      </c>
      <c r="T2937" s="9">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9">
        <f t="shared" si="274"/>
        <v>41912.442395833328</v>
      </c>
      <c r="T2938" s="9">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36.363636363636367</v>
      </c>
      <c r="Q2939" t="str">
        <f t="shared" si="272"/>
        <v>theater</v>
      </c>
      <c r="R2939" t="str">
        <f t="shared" si="273"/>
        <v>musical</v>
      </c>
      <c r="S2939" s="9">
        <f t="shared" si="274"/>
        <v>41803.248993055553</v>
      </c>
      <c r="T2939" s="9">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126.71875</v>
      </c>
      <c r="Q2940" t="str">
        <f t="shared" si="272"/>
        <v>theater</v>
      </c>
      <c r="R2940" t="str">
        <f t="shared" si="273"/>
        <v>musical</v>
      </c>
      <c r="S2940" s="9">
        <f t="shared" si="274"/>
        <v>42004.495532407404</v>
      </c>
      <c r="T2940" s="9">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9">
        <f t="shared" si="274"/>
        <v>41845.60083333333</v>
      </c>
      <c r="T2941" s="9">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81.242424242424249</v>
      </c>
      <c r="Q2942" t="str">
        <f t="shared" si="272"/>
        <v>theater</v>
      </c>
      <c r="R2942" t="str">
        <f t="shared" si="273"/>
        <v>musical</v>
      </c>
      <c r="S2942" s="9">
        <f t="shared" si="274"/>
        <v>41982.565023148149</v>
      </c>
      <c r="T2942" s="9">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9">
        <f t="shared" si="274"/>
        <v>42034.751793981479</v>
      </c>
      <c r="T2943" s="9">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202.22772277227722</v>
      </c>
      <c r="Q2944" t="str">
        <f t="shared" si="272"/>
        <v>theater</v>
      </c>
      <c r="R2944" t="str">
        <f t="shared" si="273"/>
        <v>spaces</v>
      </c>
      <c r="S2944" s="9">
        <f t="shared" si="274"/>
        <v>42334.595590277771</v>
      </c>
      <c r="T2944" s="9">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9">
        <f t="shared" si="274"/>
        <v>42076.921064814807</v>
      </c>
      <c r="T2945" s="9">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f t="shared" si="271"/>
        <v>100</v>
      </c>
      <c r="Q2946" t="str">
        <f t="shared" si="272"/>
        <v>theater</v>
      </c>
      <c r="R2946" t="str">
        <f t="shared" si="273"/>
        <v>spaces</v>
      </c>
      <c r="S2946" s="9">
        <f t="shared" si="274"/>
        <v>42132.705995370365</v>
      </c>
      <c r="T2946" s="9">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t="e">
        <f t="shared" ref="P2947:P3010" si="277">E2947 / L2947</f>
        <v>#DIV/0!</v>
      </c>
      <c r="Q2947" t="str">
        <f t="shared" ref="Q2947:Q3010" si="278">LEFT(N2947,FIND("/",N2947,1)-1)</f>
        <v>theater</v>
      </c>
      <c r="R2947" t="str">
        <f t="shared" ref="R2947:R3010" si="279">RIGHT(N2947,LEN(N2947)-FIND("/",N2947,1))</f>
        <v>spaces</v>
      </c>
      <c r="S2947" s="9">
        <f t="shared" ref="S2947:S3010" si="280">(J2947/86400)+25569+(-5/24)</f>
        <v>42117.931250000001</v>
      </c>
      <c r="T2947" s="9">
        <f t="shared" ref="T2947:T3010" si="281">(I2947/86400)+25569+(-5/24)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9">
        <f t="shared" si="280"/>
        <v>42567.322824074072</v>
      </c>
      <c r="T2948" s="9">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82.461538461538467</v>
      </c>
      <c r="Q2949" t="str">
        <f t="shared" si="278"/>
        <v>theater</v>
      </c>
      <c r="R2949" t="str">
        <f t="shared" si="279"/>
        <v>spaces</v>
      </c>
      <c r="S2949" s="9">
        <f t="shared" si="280"/>
        <v>42649.353784722225</v>
      </c>
      <c r="T2949" s="9">
        <f t="shared" si="281"/>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2.6666666666666665</v>
      </c>
      <c r="Q2950" t="str">
        <f t="shared" si="278"/>
        <v>theater</v>
      </c>
      <c r="R2950" t="str">
        <f t="shared" si="279"/>
        <v>spaces</v>
      </c>
      <c r="S2950" s="9">
        <f t="shared" si="280"/>
        <v>42097.440891203696</v>
      </c>
      <c r="T2950" s="9">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9">
        <f t="shared" si="280"/>
        <v>42297.61478009259</v>
      </c>
      <c r="T2951" s="9">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9">
        <f t="shared" si="280"/>
        <v>42362.156851851854</v>
      </c>
      <c r="T2952" s="9">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18.896551724137932</v>
      </c>
      <c r="Q2953" t="str">
        <f t="shared" si="278"/>
        <v>theater</v>
      </c>
      <c r="R2953" t="str">
        <f t="shared" si="279"/>
        <v>spaces</v>
      </c>
      <c r="S2953" s="9">
        <f t="shared" si="280"/>
        <v>41872.594594907401</v>
      </c>
      <c r="T2953" s="9">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200.625</v>
      </c>
      <c r="Q2954" t="str">
        <f t="shared" si="278"/>
        <v>theater</v>
      </c>
      <c r="R2954" t="str">
        <f t="shared" si="279"/>
        <v>spaces</v>
      </c>
      <c r="S2954" s="9">
        <f t="shared" si="280"/>
        <v>42628.481932870367</v>
      </c>
      <c r="T2954" s="9">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201.66666666666666</v>
      </c>
      <c r="Q2955" t="str">
        <f t="shared" si="278"/>
        <v>theater</v>
      </c>
      <c r="R2955" t="str">
        <f t="shared" si="279"/>
        <v>spaces</v>
      </c>
      <c r="S2955" s="9">
        <f t="shared" si="280"/>
        <v>42255.583576388883</v>
      </c>
      <c r="T2955" s="9">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9">
        <f t="shared" si="280"/>
        <v>42790.375034722216</v>
      </c>
      <c r="T2956" s="9">
        <f t="shared" si="281"/>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9">
        <f t="shared" si="280"/>
        <v>42141.532974537033</v>
      </c>
      <c r="T2957" s="9">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9">
        <f t="shared" si="280"/>
        <v>42464.750578703701</v>
      </c>
      <c r="T2958" s="9">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93.333333333333329</v>
      </c>
      <c r="Q2959" t="str">
        <f t="shared" si="278"/>
        <v>theater</v>
      </c>
      <c r="R2959" t="str">
        <f t="shared" si="279"/>
        <v>spaces</v>
      </c>
      <c r="S2959" s="9">
        <f t="shared" si="280"/>
        <v>42030.80291666666</v>
      </c>
      <c r="T2959" s="9">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9">
        <f t="shared" si="280"/>
        <v>42438.570798611108</v>
      </c>
      <c r="T2960" s="9">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9">
        <f t="shared" si="280"/>
        <v>42497.800057870372</v>
      </c>
      <c r="T2961" s="9">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9">
        <f t="shared" si="280"/>
        <v>41863.54887731481</v>
      </c>
      <c r="T2962" s="9">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9">
        <f t="shared" si="280"/>
        <v>42061.004155092589</v>
      </c>
      <c r="T2963" s="9">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9">
        <f t="shared" si="280"/>
        <v>42036.035949074074</v>
      </c>
      <c r="T2964" s="9">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9">
        <f t="shared" si="280"/>
        <v>42157.26185185185</v>
      </c>
      <c r="T2965" s="9">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9">
        <f t="shared" si="280"/>
        <v>41827.701608796291</v>
      </c>
      <c r="T2966" s="9">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9">
        <f t="shared" si="280"/>
        <v>42162.521215277775</v>
      </c>
      <c r="T2967" s="9">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9">
        <f t="shared" si="280"/>
        <v>42233.530231481483</v>
      </c>
      <c r="T2968" s="9">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9">
        <f t="shared" si="280"/>
        <v>42041.989490740736</v>
      </c>
      <c r="T2969" s="9">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9">
        <f t="shared" si="280"/>
        <v>42585.315509259257</v>
      </c>
      <c r="T2970" s="9">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9">
        <f t="shared" si="280"/>
        <v>42097.578159722216</v>
      </c>
      <c r="T2971" s="9">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9">
        <f t="shared" si="280"/>
        <v>41808.461238425924</v>
      </c>
      <c r="T2972" s="9">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9">
        <f t="shared" si="280"/>
        <v>41852.449976851851</v>
      </c>
      <c r="T2973" s="9">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9">
        <f t="shared" si="280"/>
        <v>42693.90185185185</v>
      </c>
      <c r="T2974" s="9">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9">
        <f t="shared" si="280"/>
        <v>42341.610046296293</v>
      </c>
      <c r="T2975" s="9">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9">
        <f t="shared" si="280"/>
        <v>41879.852673611109</v>
      </c>
      <c r="T2976" s="9">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9">
        <f t="shared" si="280"/>
        <v>41941.475532407407</v>
      </c>
      <c r="T2977" s="9">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9">
        <f t="shared" si="280"/>
        <v>42425.522337962961</v>
      </c>
      <c r="T2978" s="9">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9">
        <f t="shared" si="280"/>
        <v>42026.672847222224</v>
      </c>
      <c r="T2979" s="9">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60.6875</v>
      </c>
      <c r="Q2980" t="str">
        <f t="shared" si="278"/>
        <v>theater</v>
      </c>
      <c r="R2980" t="str">
        <f t="shared" si="279"/>
        <v>plays</v>
      </c>
      <c r="S2980" s="9">
        <f t="shared" si="280"/>
        <v>41922.432256944441</v>
      </c>
      <c r="T2980" s="9">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9">
        <f t="shared" si="280"/>
        <v>41993.616006944438</v>
      </c>
      <c r="T2981" s="9">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9">
        <f t="shared" si="280"/>
        <v>42219.70752314815</v>
      </c>
      <c r="T2982" s="9">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53.164948453608247</v>
      </c>
      <c r="Q2983" t="str">
        <f t="shared" si="278"/>
        <v>theater</v>
      </c>
      <c r="R2983" t="str">
        <f t="shared" si="279"/>
        <v>spaces</v>
      </c>
      <c r="S2983" s="9">
        <f t="shared" si="280"/>
        <v>42225.351342592585</v>
      </c>
      <c r="T2983" s="9">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9">
        <f t="shared" si="280"/>
        <v>42381.478506944441</v>
      </c>
      <c r="T2984" s="9">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155.23827397260274</v>
      </c>
      <c r="Q2985" t="str">
        <f t="shared" si="278"/>
        <v>theater</v>
      </c>
      <c r="R2985" t="str">
        <f t="shared" si="279"/>
        <v>spaces</v>
      </c>
      <c r="S2985" s="9">
        <f t="shared" si="280"/>
        <v>41894.424027777779</v>
      </c>
      <c r="T2985" s="9">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9">
        <f t="shared" si="280"/>
        <v>42576.070381944439</v>
      </c>
      <c r="T2986" s="9">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9">
        <f t="shared" si="280"/>
        <v>42654.765370370369</v>
      </c>
      <c r="T2987" s="9">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45.214285714285715</v>
      </c>
      <c r="Q2988" t="str">
        <f t="shared" si="278"/>
        <v>theater</v>
      </c>
      <c r="R2988" t="str">
        <f t="shared" si="279"/>
        <v>spaces</v>
      </c>
      <c r="S2988" s="9">
        <f t="shared" si="280"/>
        <v>42431.29173611111</v>
      </c>
      <c r="T2988" s="9">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104.15169811320754</v>
      </c>
      <c r="Q2989" t="str">
        <f t="shared" si="278"/>
        <v>theater</v>
      </c>
      <c r="R2989" t="str">
        <f t="shared" si="279"/>
        <v>spaces</v>
      </c>
      <c r="S2989" s="9">
        <f t="shared" si="280"/>
        <v>42627.098969907405</v>
      </c>
      <c r="T2989" s="9">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35.714285714285715</v>
      </c>
      <c r="Q2990" t="str">
        <f t="shared" si="278"/>
        <v>theater</v>
      </c>
      <c r="R2990" t="str">
        <f t="shared" si="279"/>
        <v>spaces</v>
      </c>
      <c r="S2990" s="9">
        <f t="shared" si="280"/>
        <v>42511.153715277775</v>
      </c>
      <c r="T2990" s="9">
        <f t="shared" si="281"/>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9">
        <f t="shared" si="280"/>
        <v>42336.812060185184</v>
      </c>
      <c r="T2991" s="9">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370.37037037037038</v>
      </c>
      <c r="Q2992" t="str">
        <f t="shared" si="278"/>
        <v>theater</v>
      </c>
      <c r="R2992" t="str">
        <f t="shared" si="279"/>
        <v>spaces</v>
      </c>
      <c r="S2992" s="9">
        <f t="shared" si="280"/>
        <v>42341.365972222215</v>
      </c>
      <c r="T2992" s="9">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9">
        <f t="shared" si="280"/>
        <v>42740.628819444442</v>
      </c>
      <c r="T2993" s="9">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48.984375</v>
      </c>
      <c r="Q2994" t="str">
        <f t="shared" si="278"/>
        <v>theater</v>
      </c>
      <c r="R2994" t="str">
        <f t="shared" si="279"/>
        <v>spaces</v>
      </c>
      <c r="S2994" s="9">
        <f t="shared" si="280"/>
        <v>42622.559143518512</v>
      </c>
      <c r="T2994" s="9">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45.590909090909093</v>
      </c>
      <c r="Q2995" t="str">
        <f t="shared" si="278"/>
        <v>theater</v>
      </c>
      <c r="R2995" t="str">
        <f t="shared" si="279"/>
        <v>spaces</v>
      </c>
      <c r="S2995" s="9">
        <f t="shared" si="280"/>
        <v>42390.63040509259</v>
      </c>
      <c r="T2995" s="9">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23.275254237288134</v>
      </c>
      <c r="Q2996" t="str">
        <f t="shared" si="278"/>
        <v>theater</v>
      </c>
      <c r="R2996" t="str">
        <f t="shared" si="279"/>
        <v>spaces</v>
      </c>
      <c r="S2996" s="9">
        <f t="shared" si="280"/>
        <v>41885.270509259259</v>
      </c>
      <c r="T2996" s="9">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9">
        <f t="shared" si="280"/>
        <v>42724.456840277773</v>
      </c>
      <c r="T2997" s="9">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9">
        <f t="shared" si="280"/>
        <v>42090.704166666663</v>
      </c>
      <c r="T2998" s="9">
        <f t="shared" si="281"/>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9">
        <f t="shared" si="280"/>
        <v>42775.525381944441</v>
      </c>
      <c r="T2999" s="9">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118.97113163972287</v>
      </c>
      <c r="Q3000" t="str">
        <f t="shared" si="278"/>
        <v>theater</v>
      </c>
      <c r="R3000" t="str">
        <f t="shared" si="279"/>
        <v>spaces</v>
      </c>
      <c r="S3000" s="9">
        <f t="shared" si="280"/>
        <v>41777.985289351847</v>
      </c>
      <c r="T3000" s="9">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9">
        <f t="shared" si="280"/>
        <v>42780.531944444439</v>
      </c>
      <c r="T3001" s="9">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9">
        <f t="shared" si="280"/>
        <v>42752.61886574074</v>
      </c>
      <c r="T3002" s="9">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131.37719999999999</v>
      </c>
      <c r="Q3003" t="str">
        <f t="shared" si="278"/>
        <v>theater</v>
      </c>
      <c r="R3003" t="str">
        <f t="shared" si="279"/>
        <v>spaces</v>
      </c>
      <c r="S3003" s="9">
        <f t="shared" si="280"/>
        <v>42534.687291666669</v>
      </c>
      <c r="T3003" s="9">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9">
        <f t="shared" si="280"/>
        <v>41239.627916666665</v>
      </c>
      <c r="T3004" s="9">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9">
        <f t="shared" si="280"/>
        <v>42398.640925925924</v>
      </c>
      <c r="T3005" s="9">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9">
        <f t="shared" si="280"/>
        <v>41928.672731481478</v>
      </c>
      <c r="T3006" s="9">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9">
        <f t="shared" si="280"/>
        <v>41888.466493055552</v>
      </c>
      <c r="T3007" s="9">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9">
        <f t="shared" si="280"/>
        <v>41957.54850694444</v>
      </c>
      <c r="T3008" s="9">
        <f t="shared" si="281"/>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9">
        <f t="shared" si="280"/>
        <v>42098.007905092592</v>
      </c>
      <c r="T3009" s="9">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9">
        <f t="shared" si="280"/>
        <v>42360.003692129627</v>
      </c>
      <c r="T3010" s="9">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f t="shared" ref="P3011:P3074" si="283">E3011 / L3011</f>
        <v>233.8984375</v>
      </c>
      <c r="Q3011" t="str">
        <f t="shared" ref="Q3011:Q3074" si="284">LEFT(N3011,FIND("/",N3011,1)-1)</f>
        <v>theater</v>
      </c>
      <c r="R3011" t="str">
        <f t="shared" ref="R3011:R3074" si="285">RIGHT(N3011,LEN(N3011)-FIND("/",N3011,1))</f>
        <v>spaces</v>
      </c>
      <c r="S3011" s="9">
        <f t="shared" ref="S3011:S3074" si="286">(J3011/86400)+25569+(-5/24)</f>
        <v>41939.361574074072</v>
      </c>
      <c r="T3011" s="9">
        <f t="shared" ref="T3011:T3074" si="287">(I3011/86400)+25569+(-5/24)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9">
        <f t="shared" si="286"/>
        <v>41996.624062499999</v>
      </c>
      <c r="T3012" s="9">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9">
        <f t="shared" si="286"/>
        <v>42334.260601851849</v>
      </c>
      <c r="T3013" s="9">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9">
        <f t="shared" si="286"/>
        <v>42024.494560185187</v>
      </c>
      <c r="T3014" s="9">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146.69158878504672</v>
      </c>
      <c r="Q3015" t="str">
        <f t="shared" si="284"/>
        <v>theater</v>
      </c>
      <c r="R3015" t="str">
        <f t="shared" si="285"/>
        <v>spaces</v>
      </c>
      <c r="S3015" s="9">
        <f t="shared" si="286"/>
        <v>42146.627881944441</v>
      </c>
      <c r="T3015" s="9">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9">
        <f t="shared" si="286"/>
        <v>41919.915277777771</v>
      </c>
      <c r="T3016" s="9">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9">
        <f t="shared" si="286"/>
        <v>41785.518958333334</v>
      </c>
      <c r="T3017" s="9">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9">
        <f t="shared" si="286"/>
        <v>41778.339722222219</v>
      </c>
      <c r="T3018" s="9">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146.44654088050314</v>
      </c>
      <c r="Q3019" t="str">
        <f t="shared" si="284"/>
        <v>theater</v>
      </c>
      <c r="R3019" t="str">
        <f t="shared" si="285"/>
        <v>spaces</v>
      </c>
      <c r="S3019" s="9">
        <f t="shared" si="286"/>
        <v>41841.641701388886</v>
      </c>
      <c r="T3019" s="9">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9">
        <f t="shared" si="286"/>
        <v>42163.09</v>
      </c>
      <c r="T3020" s="9">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80.464601769911511</v>
      </c>
      <c r="Q3021" t="str">
        <f t="shared" si="284"/>
        <v>theater</v>
      </c>
      <c r="R3021" t="str">
        <f t="shared" si="285"/>
        <v>spaces</v>
      </c>
      <c r="S3021" s="9">
        <f t="shared" si="286"/>
        <v>41758.625231481477</v>
      </c>
      <c r="T3021" s="9">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9">
        <f t="shared" si="286"/>
        <v>42170.638113425921</v>
      </c>
      <c r="T3022" s="9">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9">
        <f t="shared" si="286"/>
        <v>42660.410520833328</v>
      </c>
      <c r="T3023" s="9">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162.70967741935485</v>
      </c>
      <c r="Q3024" t="str">
        <f t="shared" si="284"/>
        <v>theater</v>
      </c>
      <c r="R3024" t="str">
        <f t="shared" si="285"/>
        <v>spaces</v>
      </c>
      <c r="S3024" s="9">
        <f t="shared" si="286"/>
        <v>42564.745474537034</v>
      </c>
      <c r="T3024" s="9">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9">
        <f t="shared" si="286"/>
        <v>42121.467430555553</v>
      </c>
      <c r="T3025" s="9">
        <f t="shared" si="287"/>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67.697802197802204</v>
      </c>
      <c r="Q3026" t="str">
        <f t="shared" si="284"/>
        <v>theater</v>
      </c>
      <c r="R3026" t="str">
        <f t="shared" si="285"/>
        <v>spaces</v>
      </c>
      <c r="S3026" s="9">
        <f t="shared" si="286"/>
        <v>41158.785590277774</v>
      </c>
      <c r="T3026" s="9">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52.103448275862071</v>
      </c>
      <c r="Q3027" t="str">
        <f t="shared" si="284"/>
        <v>theater</v>
      </c>
      <c r="R3027" t="str">
        <f t="shared" si="285"/>
        <v>spaces</v>
      </c>
      <c r="S3027" s="9">
        <f t="shared" si="286"/>
        <v>41761.301076388889</v>
      </c>
      <c r="T3027" s="9">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9">
        <f t="shared" si="286"/>
        <v>42783.251064814809</v>
      </c>
      <c r="T3028" s="9">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9">
        <f t="shared" si="286"/>
        <v>42053.49596064815</v>
      </c>
      <c r="T3029" s="9">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84.858585858585855</v>
      </c>
      <c r="Q3030" t="str">
        <f t="shared" si="284"/>
        <v>theater</v>
      </c>
      <c r="R3030" t="str">
        <f t="shared" si="285"/>
        <v>spaces</v>
      </c>
      <c r="S3030" s="9">
        <f t="shared" si="286"/>
        <v>42567.055844907409</v>
      </c>
      <c r="T3030" s="9">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94.548850574712645</v>
      </c>
      <c r="Q3031" t="str">
        <f t="shared" si="284"/>
        <v>theater</v>
      </c>
      <c r="R3031" t="str">
        <f t="shared" si="285"/>
        <v>spaces</v>
      </c>
      <c r="S3031" s="9">
        <f t="shared" si="286"/>
        <v>41932.500543981478</v>
      </c>
      <c r="T3031" s="9">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45.536585365853661</v>
      </c>
      <c r="Q3032" t="str">
        <f t="shared" si="284"/>
        <v>theater</v>
      </c>
      <c r="R3032" t="str">
        <f t="shared" si="285"/>
        <v>spaces</v>
      </c>
      <c r="S3032" s="9">
        <f t="shared" si="286"/>
        <v>42233.5390162037</v>
      </c>
      <c r="T3032" s="9">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51.724137931034484</v>
      </c>
      <c r="Q3033" t="str">
        <f t="shared" si="284"/>
        <v>theater</v>
      </c>
      <c r="R3033" t="str">
        <f t="shared" si="285"/>
        <v>spaces</v>
      </c>
      <c r="S3033" s="9">
        <f t="shared" si="286"/>
        <v>42597.674155092587</v>
      </c>
      <c r="T3033" s="9">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9">
        <f t="shared" si="286"/>
        <v>42227.836331018516</v>
      </c>
      <c r="T3034" s="9">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191.13043478260869</v>
      </c>
      <c r="Q3035" t="str">
        <f t="shared" si="284"/>
        <v>theater</v>
      </c>
      <c r="R3035" t="str">
        <f t="shared" si="285"/>
        <v>spaces</v>
      </c>
      <c r="S3035" s="9">
        <f t="shared" si="286"/>
        <v>42569.901909722219</v>
      </c>
      <c r="T3035" s="9">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9">
        <f t="shared" si="286"/>
        <v>42644.327025462961</v>
      </c>
      <c r="T3036" s="9">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9">
        <f t="shared" si="286"/>
        <v>41368.351956018516</v>
      </c>
      <c r="T3037" s="9">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9">
        <f t="shared" si="286"/>
        <v>41466.576898148145</v>
      </c>
      <c r="T3038" s="9">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33.3125</v>
      </c>
      <c r="Q3039" t="str">
        <f t="shared" si="284"/>
        <v>theater</v>
      </c>
      <c r="R3039" t="str">
        <f t="shared" si="285"/>
        <v>spaces</v>
      </c>
      <c r="S3039" s="9">
        <f t="shared" si="286"/>
        <v>40378.684872685182</v>
      </c>
      <c r="T3039" s="9">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9">
        <f t="shared" si="286"/>
        <v>42373.043946759259</v>
      </c>
      <c r="T3040" s="9">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92.130423728813554</v>
      </c>
      <c r="Q3041" t="str">
        <f t="shared" si="284"/>
        <v>theater</v>
      </c>
      <c r="R3041" t="str">
        <f t="shared" si="285"/>
        <v>spaces</v>
      </c>
      <c r="S3041" s="9">
        <f t="shared" si="286"/>
        <v>41610.586087962962</v>
      </c>
      <c r="T3041" s="9">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9">
        <f t="shared" si="286"/>
        <v>42177.583576388883</v>
      </c>
      <c r="T3042" s="9">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9">
        <f t="shared" si="286"/>
        <v>42359.660277777781</v>
      </c>
      <c r="T3043" s="9">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9">
        <f t="shared" si="286"/>
        <v>42253.479710648149</v>
      </c>
      <c r="T3044" s="9">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9">
        <f t="shared" si="286"/>
        <v>42082.862256944441</v>
      </c>
      <c r="T3045" s="9">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9">
        <f t="shared" si="286"/>
        <v>42387.518495370365</v>
      </c>
      <c r="T3046" s="9">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82.941562500000003</v>
      </c>
      <c r="Q3047" t="str">
        <f t="shared" si="284"/>
        <v>theater</v>
      </c>
      <c r="R3047" t="str">
        <f t="shared" si="285"/>
        <v>spaces</v>
      </c>
      <c r="S3047" s="9">
        <f t="shared" si="286"/>
        <v>41842.947395833333</v>
      </c>
      <c r="T3047" s="9">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259.94827586206895</v>
      </c>
      <c r="Q3048" t="str">
        <f t="shared" si="284"/>
        <v>theater</v>
      </c>
      <c r="R3048" t="str">
        <f t="shared" si="285"/>
        <v>spaces</v>
      </c>
      <c r="S3048" s="9">
        <f t="shared" si="286"/>
        <v>41862.59474537037</v>
      </c>
      <c r="T3048" s="9">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9">
        <f t="shared" si="286"/>
        <v>42443.780717592592</v>
      </c>
      <c r="T3049" s="9">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177.02127659574469</v>
      </c>
      <c r="Q3050" t="str">
        <f t="shared" si="284"/>
        <v>theater</v>
      </c>
      <c r="R3050" t="str">
        <f t="shared" si="285"/>
        <v>spaces</v>
      </c>
      <c r="S3050" s="9">
        <f t="shared" si="286"/>
        <v>41975.692847222221</v>
      </c>
      <c r="T3050" s="9">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9">
        <f t="shared" si="286"/>
        <v>42138.806192129625</v>
      </c>
      <c r="T3051" s="9">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9">
        <f t="shared" si="286"/>
        <v>42464.960185185184</v>
      </c>
      <c r="T3052" s="9">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23.62857142857143</v>
      </c>
      <c r="Q3053" t="str">
        <f t="shared" si="284"/>
        <v>theater</v>
      </c>
      <c r="R3053" t="str">
        <f t="shared" si="285"/>
        <v>spaces</v>
      </c>
      <c r="S3053" s="9">
        <f t="shared" si="286"/>
        <v>42744.207696759258</v>
      </c>
      <c r="T3053" s="9">
        <f t="shared" si="287"/>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9">
        <f t="shared" si="286"/>
        <v>42122.461736111109</v>
      </c>
      <c r="T3054" s="9">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13.333333333333334</v>
      </c>
      <c r="Q3055" t="str">
        <f t="shared" si="284"/>
        <v>theater</v>
      </c>
      <c r="R3055" t="str">
        <f t="shared" si="285"/>
        <v>spaces</v>
      </c>
      <c r="S3055" s="9">
        <f t="shared" si="286"/>
        <v>41862.553391203699</v>
      </c>
      <c r="T3055" s="9">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9">
        <f t="shared" si="286"/>
        <v>42027.624467592592</v>
      </c>
      <c r="T3056" s="9">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9">
        <f t="shared" si="286"/>
        <v>41953.749884259254</v>
      </c>
      <c r="T3057" s="9">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9">
        <f t="shared" si="286"/>
        <v>41851.428055555552</v>
      </c>
      <c r="T3058" s="9">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9">
        <f t="shared" si="286"/>
        <v>42433.442256944443</v>
      </c>
      <c r="T3059" s="9">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9">
        <f t="shared" si="286"/>
        <v>42460.165972222218</v>
      </c>
      <c r="T3060" s="9">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9">
        <f t="shared" si="286"/>
        <v>41829.727384259255</v>
      </c>
      <c r="T3061" s="9">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55.833333333333336</v>
      </c>
      <c r="Q3062" t="str">
        <f t="shared" si="284"/>
        <v>theater</v>
      </c>
      <c r="R3062" t="str">
        <f t="shared" si="285"/>
        <v>spaces</v>
      </c>
      <c r="S3062" s="9">
        <f t="shared" si="286"/>
        <v>42245.066365740735</v>
      </c>
      <c r="T3062" s="9">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9">
        <f t="shared" si="286"/>
        <v>41834.575787037036</v>
      </c>
      <c r="T3063" s="9">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99.761194029850742</v>
      </c>
      <c r="Q3064" t="str">
        <f t="shared" si="284"/>
        <v>theater</v>
      </c>
      <c r="R3064" t="str">
        <f t="shared" si="285"/>
        <v>spaces</v>
      </c>
      <c r="S3064" s="9">
        <f t="shared" si="286"/>
        <v>42248.3274537037</v>
      </c>
      <c r="T3064" s="9">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25.521739130434781</v>
      </c>
      <c r="Q3065" t="str">
        <f t="shared" si="284"/>
        <v>theater</v>
      </c>
      <c r="R3065" t="str">
        <f t="shared" si="285"/>
        <v>spaces</v>
      </c>
      <c r="S3065" s="9">
        <f t="shared" si="286"/>
        <v>42630.714560185188</v>
      </c>
      <c r="T3065" s="9">
        <f t="shared" si="287"/>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117.65277777777777</v>
      </c>
      <c r="Q3066" t="str">
        <f t="shared" si="284"/>
        <v>theater</v>
      </c>
      <c r="R3066" t="str">
        <f t="shared" si="285"/>
        <v>spaces</v>
      </c>
      <c r="S3066" s="9">
        <f t="shared" si="286"/>
        <v>42298.9218287037</v>
      </c>
      <c r="T3066" s="9">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9">
        <f t="shared" si="286"/>
        <v>41824.846898148149</v>
      </c>
      <c r="T3067" s="9">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2796.6666666666665</v>
      </c>
      <c r="Q3068" t="str">
        <f t="shared" si="284"/>
        <v>theater</v>
      </c>
      <c r="R3068" t="str">
        <f t="shared" si="285"/>
        <v>spaces</v>
      </c>
      <c r="S3068" s="9">
        <f t="shared" si="286"/>
        <v>42531.020104166666</v>
      </c>
      <c r="T3068" s="9">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9">
        <f t="shared" si="286"/>
        <v>42226.730081018519</v>
      </c>
      <c r="T3069" s="9">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9">
        <f t="shared" si="286"/>
        <v>42263.483240740738</v>
      </c>
      <c r="T3070" s="9">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20.142857142857142</v>
      </c>
      <c r="Q3071" t="str">
        <f t="shared" si="284"/>
        <v>theater</v>
      </c>
      <c r="R3071" t="str">
        <f t="shared" si="285"/>
        <v>spaces</v>
      </c>
      <c r="S3071" s="9">
        <f t="shared" si="286"/>
        <v>41957.625393518516</v>
      </c>
      <c r="T3071" s="9">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20.875</v>
      </c>
      <c r="Q3072" t="str">
        <f t="shared" si="284"/>
        <v>theater</v>
      </c>
      <c r="R3072" t="str">
        <f t="shared" si="285"/>
        <v>spaces</v>
      </c>
      <c r="S3072" s="9">
        <f t="shared" si="286"/>
        <v>42690.525104166663</v>
      </c>
      <c r="T3072" s="9">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61.307692307692307</v>
      </c>
      <c r="Q3073" t="str">
        <f t="shared" si="284"/>
        <v>theater</v>
      </c>
      <c r="R3073" t="str">
        <f t="shared" si="285"/>
        <v>spaces</v>
      </c>
      <c r="S3073" s="9">
        <f t="shared" si="286"/>
        <v>42097.524085648147</v>
      </c>
      <c r="T3073" s="9">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f t="shared" si="283"/>
        <v>1</v>
      </c>
      <c r="Q3074" t="str">
        <f t="shared" si="284"/>
        <v>theater</v>
      </c>
      <c r="R3074" t="str">
        <f t="shared" si="285"/>
        <v>spaces</v>
      </c>
      <c r="S3074" s="9">
        <f t="shared" si="286"/>
        <v>42658.482199074067</v>
      </c>
      <c r="T3074" s="9">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f t="shared" ref="P3075:P3138" si="289">E3075 / L3075</f>
        <v>92.142857142857139</v>
      </c>
      <c r="Q3075" t="str">
        <f t="shared" ref="Q3075:Q3138" si="290">LEFT(N3075,FIND("/",N3075,1)-1)</f>
        <v>theater</v>
      </c>
      <c r="R3075" t="str">
        <f t="shared" ref="R3075:R3138" si="291">RIGHT(N3075,LEN(N3075)-FIND("/",N3075,1))</f>
        <v>spaces</v>
      </c>
      <c r="S3075" s="9">
        <f t="shared" ref="S3075:S3138" si="292">(J3075/86400)+25569+(-5/24)</f>
        <v>42111.475694444445</v>
      </c>
      <c r="T3075" s="9">
        <f t="shared" ref="T3075:T3138" si="293">(I3075/86400)+25569+(-5/24)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7.333333333333333</v>
      </c>
      <c r="Q3076" t="str">
        <f t="shared" si="290"/>
        <v>theater</v>
      </c>
      <c r="R3076" t="str">
        <f t="shared" si="291"/>
        <v>spaces</v>
      </c>
      <c r="S3076" s="9">
        <f t="shared" si="292"/>
        <v>42409.362951388888</v>
      </c>
      <c r="T3076" s="9">
        <f t="shared" si="293"/>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9">
        <f t="shared" si="292"/>
        <v>42550.89398148148</v>
      </c>
      <c r="T3077" s="9">
        <f t="shared" si="293"/>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9">
        <f t="shared" si="292"/>
        <v>42226.443553240737</v>
      </c>
      <c r="T3078" s="9">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9">
        <f t="shared" si="292"/>
        <v>42766.74858796296</v>
      </c>
      <c r="T3079" s="9">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23.666666666666668</v>
      </c>
      <c r="Q3080" t="str">
        <f t="shared" si="290"/>
        <v>theater</v>
      </c>
      <c r="R3080" t="str">
        <f t="shared" si="291"/>
        <v>spaces</v>
      </c>
      <c r="S3080" s="9">
        <f t="shared" si="292"/>
        <v>42030.930497685178</v>
      </c>
      <c r="T3080" s="9">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415.77777777777777</v>
      </c>
      <c r="Q3081" t="str">
        <f t="shared" si="290"/>
        <v>theater</v>
      </c>
      <c r="R3081" t="str">
        <f t="shared" si="291"/>
        <v>spaces</v>
      </c>
      <c r="S3081" s="9">
        <f t="shared" si="292"/>
        <v>42055.50503472222</v>
      </c>
      <c r="T3081" s="9">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53.714285714285715</v>
      </c>
      <c r="Q3082" t="str">
        <f t="shared" si="290"/>
        <v>theater</v>
      </c>
      <c r="R3082" t="str">
        <f t="shared" si="291"/>
        <v>spaces</v>
      </c>
      <c r="S3082" s="9">
        <f t="shared" si="292"/>
        <v>41939.8199537037</v>
      </c>
      <c r="T3082" s="9">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9">
        <f t="shared" si="292"/>
        <v>42236.973275462959</v>
      </c>
      <c r="T3083" s="9">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9">
        <f t="shared" si="292"/>
        <v>42293.714652777773</v>
      </c>
      <c r="T3084" s="9">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18.666666666666668</v>
      </c>
      <c r="Q3085" t="str">
        <f t="shared" si="290"/>
        <v>theater</v>
      </c>
      <c r="R3085" t="str">
        <f t="shared" si="291"/>
        <v>spaces</v>
      </c>
      <c r="S3085" s="9">
        <f t="shared" si="292"/>
        <v>41853.355069444442</v>
      </c>
      <c r="T3085" s="9">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78.333333333333329</v>
      </c>
      <c r="Q3086" t="str">
        <f t="shared" si="290"/>
        <v>theater</v>
      </c>
      <c r="R3086" t="str">
        <f t="shared" si="291"/>
        <v>spaces</v>
      </c>
      <c r="S3086" s="9">
        <f t="shared" si="292"/>
        <v>42100.515405092585</v>
      </c>
      <c r="T3086" s="9">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67.777777777777771</v>
      </c>
      <c r="Q3087" t="str">
        <f t="shared" si="290"/>
        <v>theater</v>
      </c>
      <c r="R3087" t="str">
        <f t="shared" si="291"/>
        <v>spaces</v>
      </c>
      <c r="S3087" s="9">
        <f t="shared" si="292"/>
        <v>42246.675451388888</v>
      </c>
      <c r="T3087" s="9">
        <f t="shared" si="293"/>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16.666666666666668</v>
      </c>
      <c r="Q3088" t="str">
        <f t="shared" si="290"/>
        <v>theater</v>
      </c>
      <c r="R3088" t="str">
        <f t="shared" si="291"/>
        <v>spaces</v>
      </c>
      <c r="S3088" s="9">
        <f t="shared" si="292"/>
        <v>42173.462488425925</v>
      </c>
      <c r="T3088" s="9">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9">
        <f t="shared" si="292"/>
        <v>42664.942013888889</v>
      </c>
      <c r="T3089" s="9">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9">
        <f t="shared" si="292"/>
        <v>41981.363969907405</v>
      </c>
      <c r="T3090" s="9">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130.0888888888889</v>
      </c>
      <c r="Q3091" t="str">
        <f t="shared" si="290"/>
        <v>theater</v>
      </c>
      <c r="R3091" t="str">
        <f t="shared" si="291"/>
        <v>spaces</v>
      </c>
      <c r="S3091" s="9">
        <f t="shared" si="292"/>
        <v>42528.334293981483</v>
      </c>
      <c r="T3091" s="9">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1270.2222222222222</v>
      </c>
      <c r="Q3092" t="str">
        <f t="shared" si="290"/>
        <v>theater</v>
      </c>
      <c r="R3092" t="str">
        <f t="shared" si="291"/>
        <v>spaces</v>
      </c>
      <c r="S3092" s="9">
        <f t="shared" si="292"/>
        <v>42065.610474537032</v>
      </c>
      <c r="T3092" s="9">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88.444444444444443</v>
      </c>
      <c r="Q3093" t="str">
        <f t="shared" si="290"/>
        <v>theater</v>
      </c>
      <c r="R3093" t="str">
        <f t="shared" si="291"/>
        <v>spaces</v>
      </c>
      <c r="S3093" s="9">
        <f t="shared" si="292"/>
        <v>42566.740081018514</v>
      </c>
      <c r="T3093" s="9">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56.342380952380957</v>
      </c>
      <c r="Q3094" t="str">
        <f t="shared" si="290"/>
        <v>theater</v>
      </c>
      <c r="R3094" t="str">
        <f t="shared" si="291"/>
        <v>spaces</v>
      </c>
      <c r="S3094" s="9">
        <f t="shared" si="292"/>
        <v>42255.41101851852</v>
      </c>
      <c r="T3094" s="9">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53.529411764705884</v>
      </c>
      <c r="Q3095" t="str">
        <f t="shared" si="290"/>
        <v>theater</v>
      </c>
      <c r="R3095" t="str">
        <f t="shared" si="291"/>
        <v>spaces</v>
      </c>
      <c r="S3095" s="9">
        <f t="shared" si="292"/>
        <v>41760.700706018521</v>
      </c>
      <c r="T3095" s="9">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9">
        <f t="shared" si="292"/>
        <v>42207.587453703702</v>
      </c>
      <c r="T3096" s="9">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9">
        <f t="shared" si="292"/>
        <v>42522.81689814815</v>
      </c>
      <c r="T3097" s="9">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56.785714285714285</v>
      </c>
      <c r="Q3098" t="str">
        <f t="shared" si="290"/>
        <v>theater</v>
      </c>
      <c r="R3098" t="str">
        <f t="shared" si="291"/>
        <v>spaces</v>
      </c>
      <c r="S3098" s="9">
        <f t="shared" si="292"/>
        <v>42114.617199074077</v>
      </c>
      <c r="T3098" s="9">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40.833333333333336</v>
      </c>
      <c r="Q3099" t="str">
        <f t="shared" si="290"/>
        <v>theater</v>
      </c>
      <c r="R3099" t="str">
        <f t="shared" si="291"/>
        <v>spaces</v>
      </c>
      <c r="S3099" s="9">
        <f t="shared" si="292"/>
        <v>42629.29515046296</v>
      </c>
      <c r="T3099" s="9">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65.111111111111114</v>
      </c>
      <c r="Q3100" t="str">
        <f t="shared" si="290"/>
        <v>theater</v>
      </c>
      <c r="R3100" t="str">
        <f t="shared" si="291"/>
        <v>spaces</v>
      </c>
      <c r="S3100" s="9">
        <f t="shared" si="292"/>
        <v>42359.58390046296</v>
      </c>
      <c r="T3100" s="9">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9">
        <f t="shared" si="292"/>
        <v>42381.981377314813</v>
      </c>
      <c r="T3101" s="9">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140.53846153846155</v>
      </c>
      <c r="Q3102" t="str">
        <f t="shared" si="290"/>
        <v>theater</v>
      </c>
      <c r="R3102" t="str">
        <f t="shared" si="291"/>
        <v>spaces</v>
      </c>
      <c r="S3102" s="9">
        <f t="shared" si="292"/>
        <v>41902.4140625</v>
      </c>
      <c r="T3102" s="9">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9">
        <f t="shared" si="292"/>
        <v>42171.175196759257</v>
      </c>
      <c r="T3103" s="9">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69.533333333333331</v>
      </c>
      <c r="Q3104" t="str">
        <f t="shared" si="290"/>
        <v>theater</v>
      </c>
      <c r="R3104" t="str">
        <f t="shared" si="291"/>
        <v>spaces</v>
      </c>
      <c r="S3104" s="9">
        <f t="shared" si="292"/>
        <v>42555.132152777776</v>
      </c>
      <c r="T3104" s="9">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9">
        <f t="shared" si="292"/>
        <v>42106.94798611111</v>
      </c>
      <c r="T3105" s="9">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9">
        <f t="shared" si="292"/>
        <v>42006.70035879629</v>
      </c>
      <c r="T3106" s="9">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79.870967741935488</v>
      </c>
      <c r="Q3107" t="str">
        <f t="shared" si="290"/>
        <v>theater</v>
      </c>
      <c r="R3107" t="str">
        <f t="shared" si="291"/>
        <v>spaces</v>
      </c>
      <c r="S3107" s="9">
        <f t="shared" si="292"/>
        <v>41876.510601851849</v>
      </c>
      <c r="T3107" s="9">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9">
        <f t="shared" si="292"/>
        <v>42241.220787037033</v>
      </c>
      <c r="T3108" s="9">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272.58620689655174</v>
      </c>
      <c r="Q3109" t="str">
        <f t="shared" si="290"/>
        <v>theater</v>
      </c>
      <c r="R3109" t="str">
        <f t="shared" si="291"/>
        <v>spaces</v>
      </c>
      <c r="S3109" s="9">
        <f t="shared" si="292"/>
        <v>42128.605914351851</v>
      </c>
      <c r="T3109" s="9">
        <f t="shared" si="293"/>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9">
        <f t="shared" si="292"/>
        <v>42062.47215277778</v>
      </c>
      <c r="T3110" s="9">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58.184210526315788</v>
      </c>
      <c r="Q3111" t="str">
        <f t="shared" si="290"/>
        <v>theater</v>
      </c>
      <c r="R3111" t="str">
        <f t="shared" si="291"/>
        <v>spaces</v>
      </c>
      <c r="S3111" s="9">
        <f t="shared" si="292"/>
        <v>41843.916782407403</v>
      </c>
      <c r="T3111" s="9">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9">
        <f t="shared" si="292"/>
        <v>42744.823136574072</v>
      </c>
      <c r="T3112" s="9">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70.10526315789474</v>
      </c>
      <c r="Q3113" t="str">
        <f t="shared" si="290"/>
        <v>theater</v>
      </c>
      <c r="R3113" t="str">
        <f t="shared" si="291"/>
        <v>spaces</v>
      </c>
      <c r="S3113" s="9">
        <f t="shared" si="292"/>
        <v>41885.386805555558</v>
      </c>
      <c r="T3113" s="9">
        <f t="shared" si="293"/>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57.888888888888886</v>
      </c>
      <c r="Q3114" t="str">
        <f t="shared" si="290"/>
        <v>theater</v>
      </c>
      <c r="R3114" t="str">
        <f t="shared" si="291"/>
        <v>spaces</v>
      </c>
      <c r="S3114" s="9">
        <f t="shared" si="292"/>
        <v>42614.913587962961</v>
      </c>
      <c r="T3114" s="9">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125.27027027027027</v>
      </c>
      <c r="Q3115" t="str">
        <f t="shared" si="290"/>
        <v>theater</v>
      </c>
      <c r="R3115" t="str">
        <f t="shared" si="291"/>
        <v>spaces</v>
      </c>
      <c r="S3115" s="9">
        <f t="shared" si="292"/>
        <v>42081.522939814815</v>
      </c>
      <c r="T3115" s="9">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9">
        <f t="shared" si="292"/>
        <v>41843.42418981481</v>
      </c>
      <c r="T3116" s="9">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9">
        <f t="shared" si="292"/>
        <v>42496.238738425927</v>
      </c>
      <c r="T3117" s="9">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9">
        <f t="shared" si="292"/>
        <v>42081.30700231481</v>
      </c>
      <c r="T3118" s="9">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9">
        <f t="shared" si="292"/>
        <v>42509.166203703702</v>
      </c>
      <c r="T3119" s="9">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9">
        <f t="shared" si="292"/>
        <v>42534.441238425927</v>
      </c>
      <c r="T3120" s="9">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9">
        <f t="shared" si="292"/>
        <v>42059.837175925924</v>
      </c>
      <c r="T3121" s="9">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9">
        <f t="shared" si="292"/>
        <v>42435.733749999992</v>
      </c>
      <c r="T3122" s="9">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9">
        <f t="shared" si="292"/>
        <v>41848.471469907403</v>
      </c>
      <c r="T3123" s="9">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9">
        <f t="shared" si="292"/>
        <v>42678.723749999997</v>
      </c>
      <c r="T3124" s="9">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244.80459770114942</v>
      </c>
      <c r="Q3125" t="str">
        <f t="shared" si="290"/>
        <v>theater</v>
      </c>
      <c r="R3125" t="str">
        <f t="shared" si="291"/>
        <v>spaces</v>
      </c>
      <c r="S3125" s="9">
        <f t="shared" si="292"/>
        <v>42530.784699074073</v>
      </c>
      <c r="T3125" s="9">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9">
        <f t="shared" si="292"/>
        <v>41977.571770833332</v>
      </c>
      <c r="T3126" s="9">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9">
        <f t="shared" si="292"/>
        <v>42345.998518518514</v>
      </c>
      <c r="T3127" s="9">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61.176470588235297</v>
      </c>
      <c r="Q3128" t="str">
        <f t="shared" si="290"/>
        <v>theater</v>
      </c>
      <c r="R3128" t="str">
        <f t="shared" si="291"/>
        <v>spaces</v>
      </c>
      <c r="S3128" s="9">
        <f t="shared" si="292"/>
        <v>42426.809745370367</v>
      </c>
      <c r="T3128" s="9">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9">
        <f t="shared" si="292"/>
        <v>42034.648483796293</v>
      </c>
      <c r="T3129" s="9">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9">
        <f t="shared" si="292"/>
        <v>42780.617372685178</v>
      </c>
      <c r="T3130" s="9">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9">
        <f t="shared" si="292"/>
        <v>42803.634479166663</v>
      </c>
      <c r="T3131" s="9">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9">
        <f t="shared" si="292"/>
        <v>42808.431898148141</v>
      </c>
      <c r="T3132" s="9">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9">
        <f t="shared" si="292"/>
        <v>42803.370891203704</v>
      </c>
      <c r="T3133" s="9">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9">
        <f t="shared" si="292"/>
        <v>42786.141898148147</v>
      </c>
      <c r="T3134" s="9">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9">
        <f t="shared" si="292"/>
        <v>42788.356874999998</v>
      </c>
      <c r="T3135" s="9">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9">
        <f t="shared" si="292"/>
        <v>42800.511793981474</v>
      </c>
      <c r="T3136" s="9">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23.142857142857142</v>
      </c>
      <c r="Q3137" t="str">
        <f t="shared" si="290"/>
        <v>theater</v>
      </c>
      <c r="R3137" t="str">
        <f t="shared" si="291"/>
        <v>plays</v>
      </c>
      <c r="S3137" s="9">
        <f t="shared" si="292"/>
        <v>42806.943530092591</v>
      </c>
      <c r="T3137" s="9">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9">
        <f t="shared" si="292"/>
        <v>42789.25409722222</v>
      </c>
      <c r="T3138" s="9">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f t="shared" ref="P3139:P3202" si="295">E3139 / L3139</f>
        <v>50</v>
      </c>
      <c r="Q3139" t="str">
        <f t="shared" ref="Q3139:Q3202" si="296">LEFT(N3139,FIND("/",N3139,1)-1)</f>
        <v>theater</v>
      </c>
      <c r="R3139" t="str">
        <f t="shared" ref="R3139:R3202" si="297">RIGHT(N3139,LEN(N3139)-FIND("/",N3139,1))</f>
        <v>plays</v>
      </c>
      <c r="S3139" s="9">
        <f t="shared" ref="S3139:S3202" si="298">(J3139/86400)+25569+(-5/24)</f>
        <v>42807.676724537036</v>
      </c>
      <c r="T3139" s="9">
        <f t="shared" ref="T3139:T3202" si="2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9">
        <f t="shared" si="298"/>
        <v>42809.437581018516</v>
      </c>
      <c r="T3140" s="9">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9">
        <f t="shared" si="298"/>
        <v>42785.062037037038</v>
      </c>
      <c r="T3141" s="9">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9">
        <f t="shared" si="298"/>
        <v>42802.510451388887</v>
      </c>
      <c r="T3142" s="9">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9">
        <f t="shared" si="298"/>
        <v>42800.544999999998</v>
      </c>
      <c r="T3143" s="9">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9">
        <f t="shared" si="298"/>
        <v>42783.304849537039</v>
      </c>
      <c r="T3144" s="9">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9">
        <f t="shared" si="298"/>
        <v>42808.149953703702</v>
      </c>
      <c r="T3145" s="9">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251.33333333333334</v>
      </c>
      <c r="Q3146" t="str">
        <f t="shared" si="296"/>
        <v>theater</v>
      </c>
      <c r="R3146" t="str">
        <f t="shared" si="297"/>
        <v>plays</v>
      </c>
      <c r="S3146" s="9">
        <f t="shared" si="298"/>
        <v>42796.329942129632</v>
      </c>
      <c r="T3146" s="9">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9">
        <f t="shared" si="298"/>
        <v>42761.832569444443</v>
      </c>
      <c r="T3147" s="9">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9">
        <f t="shared" si="298"/>
        <v>42796.474143518521</v>
      </c>
      <c r="T3148" s="9">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9">
        <f t="shared" si="298"/>
        <v>41909.761053240734</v>
      </c>
      <c r="T3149" s="9">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41.421052631578945</v>
      </c>
      <c r="Q3150" t="str">
        <f t="shared" si="296"/>
        <v>theater</v>
      </c>
      <c r="R3150" t="str">
        <f t="shared" si="297"/>
        <v>plays</v>
      </c>
      <c r="S3150" s="9">
        <f t="shared" si="298"/>
        <v>41891.456990740735</v>
      </c>
      <c r="T3150" s="9">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9">
        <f t="shared" si="298"/>
        <v>41225.809027777774</v>
      </c>
      <c r="T3151" s="9">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9">
        <f t="shared" si="298"/>
        <v>40478.055590277778</v>
      </c>
      <c r="T3152" s="9">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9">
        <f t="shared" si="298"/>
        <v>41862.631643518514</v>
      </c>
      <c r="T3153" s="9">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34.791044776119406</v>
      </c>
      <c r="Q3154" t="str">
        <f t="shared" si="296"/>
        <v>theater</v>
      </c>
      <c r="R3154" t="str">
        <f t="shared" si="297"/>
        <v>plays</v>
      </c>
      <c r="S3154" s="9">
        <f t="shared" si="298"/>
        <v>41550.659340277773</v>
      </c>
      <c r="T3154" s="9">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41.773858921161825</v>
      </c>
      <c r="Q3155" t="str">
        <f t="shared" si="296"/>
        <v>theater</v>
      </c>
      <c r="R3155" t="str">
        <f t="shared" si="297"/>
        <v>plays</v>
      </c>
      <c r="S3155" s="9">
        <f t="shared" si="298"/>
        <v>40632.946030092593</v>
      </c>
      <c r="T3155" s="9">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9">
        <f t="shared" si="298"/>
        <v>40970.667337962957</v>
      </c>
      <c r="T3156" s="9">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31.209370860927152</v>
      </c>
      <c r="Q3157" t="str">
        <f t="shared" si="296"/>
        <v>theater</v>
      </c>
      <c r="R3157" t="str">
        <f t="shared" si="297"/>
        <v>plays</v>
      </c>
      <c r="S3157" s="9">
        <f t="shared" si="298"/>
        <v>41233.290798611109</v>
      </c>
      <c r="T3157" s="9">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9">
        <f t="shared" si="298"/>
        <v>41026.744722222218</v>
      </c>
      <c r="T3158" s="9">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9">
        <f t="shared" si="298"/>
        <v>41829.579918981479</v>
      </c>
      <c r="T3159" s="9">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9">
        <f t="shared" si="298"/>
        <v>41447.631388888891</v>
      </c>
      <c r="T3160" s="9">
        <f t="shared" si="2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9">
        <f t="shared" si="298"/>
        <v>40883.858344907407</v>
      </c>
      <c r="T3161" s="9">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80.15789473684211</v>
      </c>
      <c r="Q3162" t="str">
        <f t="shared" si="296"/>
        <v>theater</v>
      </c>
      <c r="R3162" t="str">
        <f t="shared" si="297"/>
        <v>plays</v>
      </c>
      <c r="S3162" s="9">
        <f t="shared" si="298"/>
        <v>41841.056562499994</v>
      </c>
      <c r="T3162" s="9">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28.405405405405407</v>
      </c>
      <c r="Q3163" t="str">
        <f t="shared" si="296"/>
        <v>theater</v>
      </c>
      <c r="R3163" t="str">
        <f t="shared" si="297"/>
        <v>plays</v>
      </c>
      <c r="S3163" s="9">
        <f t="shared" si="298"/>
        <v>41897.327800925923</v>
      </c>
      <c r="T3163" s="9">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80.730158730158735</v>
      </c>
      <c r="Q3164" t="str">
        <f t="shared" si="296"/>
        <v>theater</v>
      </c>
      <c r="R3164" t="str">
        <f t="shared" si="297"/>
        <v>plays</v>
      </c>
      <c r="S3164" s="9">
        <f t="shared" si="298"/>
        <v>41799.47756944444</v>
      </c>
      <c r="T3164" s="9">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9">
        <f t="shared" si="298"/>
        <v>41775.545428240737</v>
      </c>
      <c r="T3165" s="9">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37.591549295774648</v>
      </c>
      <c r="Q3166" t="str">
        <f t="shared" si="296"/>
        <v>theater</v>
      </c>
      <c r="R3166" t="str">
        <f t="shared" si="297"/>
        <v>plays</v>
      </c>
      <c r="S3166" s="9">
        <f t="shared" si="298"/>
        <v>41766.597395833327</v>
      </c>
      <c r="T3166" s="9">
        <f t="shared" si="2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58.095238095238095</v>
      </c>
      <c r="Q3167" t="str">
        <f t="shared" si="296"/>
        <v>theater</v>
      </c>
      <c r="R3167" t="str">
        <f t="shared" si="297"/>
        <v>plays</v>
      </c>
      <c r="S3167" s="9">
        <f t="shared" si="298"/>
        <v>40643.950925925921</v>
      </c>
      <c r="T3167" s="9">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9">
        <f t="shared" si="298"/>
        <v>41940.483252314814</v>
      </c>
      <c r="T3168" s="9">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9">
        <f t="shared" si="298"/>
        <v>41838.967372685183</v>
      </c>
      <c r="T3169" s="9">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9">
        <f t="shared" si="298"/>
        <v>41771.897604166668</v>
      </c>
      <c r="T3170" s="9">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9">
        <f t="shared" si="298"/>
        <v>41591.529641203699</v>
      </c>
      <c r="T3171" s="9">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31.619718309859156</v>
      </c>
      <c r="Q3172" t="str">
        <f t="shared" si="296"/>
        <v>theater</v>
      </c>
      <c r="R3172" t="str">
        <f t="shared" si="297"/>
        <v>plays</v>
      </c>
      <c r="S3172" s="9">
        <f t="shared" si="298"/>
        <v>41788.872037037036</v>
      </c>
      <c r="T3172" s="9">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65.102564102564102</v>
      </c>
      <c r="Q3173" t="str">
        <f t="shared" si="296"/>
        <v>theater</v>
      </c>
      <c r="R3173" t="str">
        <f t="shared" si="297"/>
        <v>plays</v>
      </c>
      <c r="S3173" s="9">
        <f t="shared" si="298"/>
        <v>42466.399976851848</v>
      </c>
      <c r="T3173" s="9">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9">
        <f t="shared" si="298"/>
        <v>40923.521620370368</v>
      </c>
      <c r="T3174" s="9">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9">
        <f t="shared" si="298"/>
        <v>41878.670046296298</v>
      </c>
      <c r="T3175" s="9">
        <f t="shared" si="2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9">
        <f t="shared" si="298"/>
        <v>41862.656342592592</v>
      </c>
      <c r="T3176" s="9">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9">
        <f t="shared" si="298"/>
        <v>40531.678553240738</v>
      </c>
      <c r="T3177" s="9">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9">
        <f t="shared" si="298"/>
        <v>41477.722581018512</v>
      </c>
      <c r="T3178" s="9">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9">
        <f t="shared" si="298"/>
        <v>41781.458437499998</v>
      </c>
      <c r="T3179" s="9">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33.025641025641029</v>
      </c>
      <c r="Q3180" t="str">
        <f t="shared" si="296"/>
        <v>theater</v>
      </c>
      <c r="R3180" t="str">
        <f t="shared" si="297"/>
        <v>plays</v>
      </c>
      <c r="S3180" s="9">
        <f t="shared" si="298"/>
        <v>41806.396701388883</v>
      </c>
      <c r="T3180" s="9">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9">
        <f t="shared" si="298"/>
        <v>41375.49387731481</v>
      </c>
      <c r="T3181" s="9">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9">
        <f t="shared" si="298"/>
        <v>41780.204270833332</v>
      </c>
      <c r="T3182" s="9">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9">
        <f t="shared" si="298"/>
        <v>41779.101701388885</v>
      </c>
      <c r="T3183" s="9">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9">
        <f t="shared" si="298"/>
        <v>40883.740983796291</v>
      </c>
      <c r="T3184" s="9">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9">
        <f t="shared" si="298"/>
        <v>41491.586446759255</v>
      </c>
      <c r="T3185" s="9">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9">
        <f t="shared" si="298"/>
        <v>41791.785081018512</v>
      </c>
      <c r="T3186" s="9">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41.666666666666664</v>
      </c>
      <c r="Q3187" t="str">
        <f t="shared" si="296"/>
        <v>theater</v>
      </c>
      <c r="R3187" t="str">
        <f t="shared" si="297"/>
        <v>plays</v>
      </c>
      <c r="S3187" s="9">
        <f t="shared" si="298"/>
        <v>41829.768993055557</v>
      </c>
      <c r="T3187" s="9">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9">
        <f t="shared" si="298"/>
        <v>41868.715717592589</v>
      </c>
      <c r="T3188" s="9">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9">
        <f t="shared" si="298"/>
        <v>41835.458020833328</v>
      </c>
      <c r="T3189" s="9">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14.444444444444445</v>
      </c>
      <c r="Q3190" t="str">
        <f t="shared" si="296"/>
        <v>theater</v>
      </c>
      <c r="R3190" t="str">
        <f t="shared" si="297"/>
        <v>musical</v>
      </c>
      <c r="S3190" s="9">
        <f t="shared" si="298"/>
        <v>42144.207199074073</v>
      </c>
      <c r="T3190" s="9">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356.84210526315792</v>
      </c>
      <c r="Q3191" t="str">
        <f t="shared" si="296"/>
        <v>theater</v>
      </c>
      <c r="R3191" t="str">
        <f t="shared" si="297"/>
        <v>musical</v>
      </c>
      <c r="S3191" s="9">
        <f t="shared" si="298"/>
        <v>42118.138101851851</v>
      </c>
      <c r="T3191" s="9">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9">
        <f t="shared" si="298"/>
        <v>42682.942997685182</v>
      </c>
      <c r="T3192" s="9">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9">
        <f t="shared" si="298"/>
        <v>42538.547094907401</v>
      </c>
      <c r="T3193" s="9">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9">
        <f t="shared" si="298"/>
        <v>42018.732164351844</v>
      </c>
      <c r="T3194" s="9">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24.458333333333332</v>
      </c>
      <c r="Q3195" t="str">
        <f t="shared" si="296"/>
        <v>theater</v>
      </c>
      <c r="R3195" t="str">
        <f t="shared" si="297"/>
        <v>musical</v>
      </c>
      <c r="S3195" s="9">
        <f t="shared" si="298"/>
        <v>42010.759907407402</v>
      </c>
      <c r="T3195" s="9">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9">
        <f t="shared" si="298"/>
        <v>42181.854143518511</v>
      </c>
      <c r="T3196" s="9">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53.07692307692308</v>
      </c>
      <c r="Q3197" t="str">
        <f t="shared" si="296"/>
        <v>theater</v>
      </c>
      <c r="R3197" t="str">
        <f t="shared" si="297"/>
        <v>musical</v>
      </c>
      <c r="S3197" s="9">
        <f t="shared" si="298"/>
        <v>42017.385902777773</v>
      </c>
      <c r="T3197" s="9">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9">
        <f t="shared" si="298"/>
        <v>42157.389756944445</v>
      </c>
      <c r="T3198" s="9">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9">
        <f t="shared" si="298"/>
        <v>42009.28493055555</v>
      </c>
      <c r="T3199" s="9">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36.666666666666664</v>
      </c>
      <c r="Q3200" t="str">
        <f t="shared" si="296"/>
        <v>theater</v>
      </c>
      <c r="R3200" t="str">
        <f t="shared" si="297"/>
        <v>musical</v>
      </c>
      <c r="S3200" s="9">
        <f t="shared" si="298"/>
        <v>42013.216168981475</v>
      </c>
      <c r="T3200" s="9">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49.20754716981132</v>
      </c>
      <c r="Q3201" t="str">
        <f t="shared" si="296"/>
        <v>theater</v>
      </c>
      <c r="R3201" t="str">
        <f t="shared" si="297"/>
        <v>musical</v>
      </c>
      <c r="S3201" s="9">
        <f t="shared" si="298"/>
        <v>41858.553449074076</v>
      </c>
      <c r="T3201" s="9">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f t="shared" si="295"/>
        <v>1</v>
      </c>
      <c r="Q3202" t="str">
        <f t="shared" si="296"/>
        <v>theater</v>
      </c>
      <c r="R3202" t="str">
        <f t="shared" si="297"/>
        <v>musical</v>
      </c>
      <c r="S3202" s="9">
        <f t="shared" si="298"/>
        <v>42460.112280092588</v>
      </c>
      <c r="T3202" s="9">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f t="shared" ref="P3203:P3266" si="301">E3203 / L3203</f>
        <v>12.5</v>
      </c>
      <c r="Q3203" t="str">
        <f t="shared" ref="Q3203:Q3266" si="302">LEFT(N3203,FIND("/",N3203,1)-1)</f>
        <v>theater</v>
      </c>
      <c r="R3203" t="str">
        <f t="shared" ref="R3203:R3266" si="303">RIGHT(N3203,LEN(N3203)-FIND("/",N3203,1))</f>
        <v>musical</v>
      </c>
      <c r="S3203" s="9">
        <f t="shared" ref="S3203:S3266" si="304">(J3203/86400)+25569+(-5/24)</f>
        <v>41861.558761574073</v>
      </c>
      <c r="T3203" s="9">
        <f t="shared" ref="T3203:T3266" si="305">(I3203/86400)+25569+(-5/24)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9">
        <f t="shared" si="304"/>
        <v>42293.645208333335</v>
      </c>
      <c r="T3204" s="9">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41.666666666666664</v>
      </c>
      <c r="Q3205" t="str">
        <f t="shared" si="302"/>
        <v>theater</v>
      </c>
      <c r="R3205" t="str">
        <f t="shared" si="303"/>
        <v>musical</v>
      </c>
      <c r="S3205" s="9">
        <f t="shared" si="304"/>
        <v>42242.780347222222</v>
      </c>
      <c r="T3205" s="9">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9">
        <f t="shared" si="304"/>
        <v>42172.477766203701</v>
      </c>
      <c r="T3206" s="9">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9">
        <f t="shared" si="304"/>
        <v>42095.166342592587</v>
      </c>
      <c r="T3207" s="9">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9">
        <f t="shared" si="304"/>
        <v>42236.067719907405</v>
      </c>
      <c r="T3208" s="9">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70.833333333333329</v>
      </c>
      <c r="Q3209" t="str">
        <f t="shared" si="302"/>
        <v>theater</v>
      </c>
      <c r="R3209" t="str">
        <f t="shared" si="303"/>
        <v>musical</v>
      </c>
      <c r="S3209" s="9">
        <f t="shared" si="304"/>
        <v>42057.069525462961</v>
      </c>
      <c r="T3209" s="9">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9">
        <f t="shared" si="304"/>
        <v>41827.396724537037</v>
      </c>
      <c r="T3210" s="9">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9">
        <f t="shared" si="304"/>
        <v>41778.42891203703</v>
      </c>
      <c r="T3211" s="9">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9">
        <f t="shared" si="304"/>
        <v>41013.728229166663</v>
      </c>
      <c r="T3212" s="9">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85.531055900621112</v>
      </c>
      <c r="Q3213" t="str">
        <f t="shared" si="302"/>
        <v>theater</v>
      </c>
      <c r="R3213" t="str">
        <f t="shared" si="303"/>
        <v>plays</v>
      </c>
      <c r="S3213" s="9">
        <f t="shared" si="304"/>
        <v>41834.378240740734</v>
      </c>
      <c r="T3213" s="9">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9">
        <f t="shared" si="304"/>
        <v>41829.587395833332</v>
      </c>
      <c r="T3214" s="9">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127.80851063829788</v>
      </c>
      <c r="Q3215" t="str">
        <f t="shared" si="302"/>
        <v>theater</v>
      </c>
      <c r="R3215" t="str">
        <f t="shared" si="303"/>
        <v>plays</v>
      </c>
      <c r="S3215" s="9">
        <f t="shared" si="304"/>
        <v>42171.555081018516</v>
      </c>
      <c r="T3215" s="9">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9">
        <f t="shared" si="304"/>
        <v>42337.584178240737</v>
      </c>
      <c r="T3216" s="9">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9">
        <f t="shared" si="304"/>
        <v>42219.456840277773</v>
      </c>
      <c r="T3217" s="9">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57.171428571428571</v>
      </c>
      <c r="Q3218" t="str">
        <f t="shared" si="302"/>
        <v>theater</v>
      </c>
      <c r="R3218" t="str">
        <f t="shared" si="303"/>
        <v>plays</v>
      </c>
      <c r="S3218" s="9">
        <f t="shared" si="304"/>
        <v>42165.254293981481</v>
      </c>
      <c r="T3218" s="9">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9">
        <f t="shared" si="304"/>
        <v>42648.337777777771</v>
      </c>
      <c r="T3219" s="9">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66.586956521739125</v>
      </c>
      <c r="Q3220" t="str">
        <f t="shared" si="302"/>
        <v>theater</v>
      </c>
      <c r="R3220" t="str">
        <f t="shared" si="303"/>
        <v>plays</v>
      </c>
      <c r="S3220" s="9">
        <f t="shared" si="304"/>
        <v>41970.793819444443</v>
      </c>
      <c r="T3220" s="9">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9">
        <f t="shared" si="304"/>
        <v>42050.77484953704</v>
      </c>
      <c r="T3221" s="9">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9">
        <f t="shared" si="304"/>
        <v>42772.625046296293</v>
      </c>
      <c r="T3222" s="9">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36.610619469026545</v>
      </c>
      <c r="Q3223" t="str">
        <f t="shared" si="302"/>
        <v>theater</v>
      </c>
      <c r="R3223" t="str">
        <f t="shared" si="303"/>
        <v>plays</v>
      </c>
      <c r="S3223" s="9">
        <f t="shared" si="304"/>
        <v>42155.488460648143</v>
      </c>
      <c r="T3223" s="9">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9">
        <f t="shared" si="304"/>
        <v>42270.373807870368</v>
      </c>
      <c r="T3224" s="9">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45.878378378378379</v>
      </c>
      <c r="Q3225" t="str">
        <f t="shared" si="302"/>
        <v>theater</v>
      </c>
      <c r="R3225" t="str">
        <f t="shared" si="303"/>
        <v>plays</v>
      </c>
      <c r="S3225" s="9">
        <f t="shared" si="304"/>
        <v>42206.627037037033</v>
      </c>
      <c r="T3225" s="9">
        <f t="shared" si="305"/>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9">
        <f t="shared" si="304"/>
        <v>42697.642511574071</v>
      </c>
      <c r="T3226" s="9">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9">
        <f t="shared" si="304"/>
        <v>42503.351134259261</v>
      </c>
      <c r="T3227" s="9">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9">
        <f t="shared" si="304"/>
        <v>42277.375138888885</v>
      </c>
      <c r="T3228" s="9">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9">
        <f t="shared" si="304"/>
        <v>42722.674027777779</v>
      </c>
      <c r="T3229" s="9">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9">
        <f t="shared" si="304"/>
        <v>42323.500972222224</v>
      </c>
      <c r="T3230" s="9">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9">
        <f t="shared" si="304"/>
        <v>41933.083310185182</v>
      </c>
      <c r="T3231" s="9">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77.21621621621621</v>
      </c>
      <c r="Q3232" t="str">
        <f t="shared" si="302"/>
        <v>theater</v>
      </c>
      <c r="R3232" t="str">
        <f t="shared" si="303"/>
        <v>plays</v>
      </c>
      <c r="S3232" s="9">
        <f t="shared" si="304"/>
        <v>41897.959791666661</v>
      </c>
      <c r="T3232" s="9">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9">
        <f t="shared" si="304"/>
        <v>42446.735497685186</v>
      </c>
      <c r="T3233" s="9">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50.46153846153846</v>
      </c>
      <c r="Q3234" t="str">
        <f t="shared" si="302"/>
        <v>theater</v>
      </c>
      <c r="R3234" t="str">
        <f t="shared" si="303"/>
        <v>plays</v>
      </c>
      <c r="S3234" s="9">
        <f t="shared" si="304"/>
        <v>42463.605520833335</v>
      </c>
      <c r="T3234" s="9">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97.377049180327873</v>
      </c>
      <c r="Q3235" t="str">
        <f t="shared" si="302"/>
        <v>theater</v>
      </c>
      <c r="R3235" t="str">
        <f t="shared" si="303"/>
        <v>plays</v>
      </c>
      <c r="S3235" s="9">
        <f t="shared" si="304"/>
        <v>42766.596701388888</v>
      </c>
      <c r="T3235" s="9">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9">
        <f t="shared" si="304"/>
        <v>42734.581111111103</v>
      </c>
      <c r="T3236" s="9">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85.530386740331494</v>
      </c>
      <c r="Q3237" t="str">
        <f t="shared" si="302"/>
        <v>theater</v>
      </c>
      <c r="R3237" t="str">
        <f t="shared" si="303"/>
        <v>plays</v>
      </c>
      <c r="S3237" s="9">
        <f t="shared" si="304"/>
        <v>42522.139479166661</v>
      </c>
      <c r="T3237" s="9">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9">
        <f t="shared" si="304"/>
        <v>42702.708715277775</v>
      </c>
      <c r="T3238" s="9">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131.13620817843866</v>
      </c>
      <c r="Q3239" t="str">
        <f t="shared" si="302"/>
        <v>theater</v>
      </c>
      <c r="R3239" t="str">
        <f t="shared" si="303"/>
        <v>plays</v>
      </c>
      <c r="S3239" s="9">
        <f t="shared" si="304"/>
        <v>42252.266018518516</v>
      </c>
      <c r="T3239" s="9">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9">
        <f t="shared" si="304"/>
        <v>42156.302060185182</v>
      </c>
      <c r="T3240" s="9">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9">
        <f t="shared" si="304"/>
        <v>42277.880706018514</v>
      </c>
      <c r="T3241" s="9">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88.735294117647058</v>
      </c>
      <c r="Q3242" t="str">
        <f t="shared" si="302"/>
        <v>theater</v>
      </c>
      <c r="R3242" t="str">
        <f t="shared" si="303"/>
        <v>plays</v>
      </c>
      <c r="S3242" s="9">
        <f t="shared" si="304"/>
        <v>42754.485509259255</v>
      </c>
      <c r="T3242" s="9">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9">
        <f t="shared" si="304"/>
        <v>41893.116550925923</v>
      </c>
      <c r="T3243" s="9">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69.56513661202186</v>
      </c>
      <c r="Q3244" t="str">
        <f t="shared" si="302"/>
        <v>theater</v>
      </c>
      <c r="R3244" t="str">
        <f t="shared" si="303"/>
        <v>plays</v>
      </c>
      <c r="S3244" s="9">
        <f t="shared" si="304"/>
        <v>41871.547361111108</v>
      </c>
      <c r="T3244" s="9">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115.87323943661971</v>
      </c>
      <c r="Q3245" t="str">
        <f t="shared" si="302"/>
        <v>theater</v>
      </c>
      <c r="R3245" t="str">
        <f t="shared" si="303"/>
        <v>plays</v>
      </c>
      <c r="S3245" s="9">
        <f t="shared" si="304"/>
        <v>42261.888449074067</v>
      </c>
      <c r="T3245" s="9">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23.869565217391305</v>
      </c>
      <c r="Q3246" t="str">
        <f t="shared" si="302"/>
        <v>theater</v>
      </c>
      <c r="R3246" t="str">
        <f t="shared" si="303"/>
        <v>plays</v>
      </c>
      <c r="S3246" s="9">
        <f t="shared" si="304"/>
        <v>42675.485902777778</v>
      </c>
      <c r="T3246" s="9">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9">
        <f t="shared" si="304"/>
        <v>42135.391874999994</v>
      </c>
      <c r="T3247" s="9">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9">
        <f t="shared" si="304"/>
        <v>42230.263888888883</v>
      </c>
      <c r="T3248" s="9">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9">
        <f t="shared" si="304"/>
        <v>42167.22583333333</v>
      </c>
      <c r="T3249" s="9">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9">
        <f t="shared" si="304"/>
        <v>42068.68005787037</v>
      </c>
      <c r="T3250" s="9">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9">
        <f t="shared" si="304"/>
        <v>42145.538356481477</v>
      </c>
      <c r="T3251" s="9">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119.1924882629108</v>
      </c>
      <c r="Q3252" t="str">
        <f t="shared" si="302"/>
        <v>theater</v>
      </c>
      <c r="R3252" t="str">
        <f t="shared" si="303"/>
        <v>plays</v>
      </c>
      <c r="S3252" s="9">
        <f t="shared" si="304"/>
        <v>41918.533842592587</v>
      </c>
      <c r="T3252" s="9">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9">
        <f t="shared" si="304"/>
        <v>42146.52275462963</v>
      </c>
      <c r="T3253" s="9">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9">
        <f t="shared" si="304"/>
        <v>42590.264351851853</v>
      </c>
      <c r="T3254" s="9">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177.08695652173913</v>
      </c>
      <c r="Q3255" t="str">
        <f t="shared" si="302"/>
        <v>theater</v>
      </c>
      <c r="R3255" t="str">
        <f t="shared" si="303"/>
        <v>plays</v>
      </c>
      <c r="S3255" s="9">
        <f t="shared" si="304"/>
        <v>42602.368379629632</v>
      </c>
      <c r="T3255" s="9">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70.771505376344081</v>
      </c>
      <c r="Q3256" t="str">
        <f t="shared" si="302"/>
        <v>theater</v>
      </c>
      <c r="R3256" t="str">
        <f t="shared" si="303"/>
        <v>plays</v>
      </c>
      <c r="S3256" s="9">
        <f t="shared" si="304"/>
        <v>42058.877418981479</v>
      </c>
      <c r="T3256" s="9">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9">
        <f t="shared" si="304"/>
        <v>41889.559895833328</v>
      </c>
      <c r="T3257" s="9">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9">
        <f t="shared" si="304"/>
        <v>42144.365474537037</v>
      </c>
      <c r="T3258" s="9">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9">
        <f t="shared" si="304"/>
        <v>42758.351296296292</v>
      </c>
      <c r="T3259" s="9">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9">
        <f t="shared" si="304"/>
        <v>41982.678946759253</v>
      </c>
      <c r="T3260" s="9">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9">
        <f t="shared" si="304"/>
        <v>42614.552604166667</v>
      </c>
      <c r="T3261" s="9">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74.821917808219183</v>
      </c>
      <c r="Q3262" t="str">
        <f t="shared" si="302"/>
        <v>theater</v>
      </c>
      <c r="R3262" t="str">
        <f t="shared" si="303"/>
        <v>plays</v>
      </c>
      <c r="S3262" s="9">
        <f t="shared" si="304"/>
        <v>42303.464328703696</v>
      </c>
      <c r="T3262" s="9">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67.65306122448979</v>
      </c>
      <c r="Q3263" t="str">
        <f t="shared" si="302"/>
        <v>theater</v>
      </c>
      <c r="R3263" t="str">
        <f t="shared" si="303"/>
        <v>plays</v>
      </c>
      <c r="S3263" s="9">
        <f t="shared" si="304"/>
        <v>42171.517083333332</v>
      </c>
      <c r="T3263" s="9">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9">
        <f t="shared" si="304"/>
        <v>41964.107199074067</v>
      </c>
      <c r="T3264" s="9">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9">
        <f t="shared" si="304"/>
        <v>42284.30773148148</v>
      </c>
      <c r="T3265" s="9">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9">
        <f t="shared" si="304"/>
        <v>42016.591874999998</v>
      </c>
      <c r="T3266" s="9">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f t="shared" ref="P3267:P3330" si="307">E3267 / L3267</f>
        <v>70.285714285714292</v>
      </c>
      <c r="Q3267" t="str">
        <f t="shared" ref="Q3267:Q3330" si="308">LEFT(N3267,FIND("/",N3267,1)-1)</f>
        <v>theater</v>
      </c>
      <c r="R3267" t="str">
        <f t="shared" ref="R3267:R3330" si="309">RIGHT(N3267,LEN(N3267)-FIND("/",N3267,1))</f>
        <v>plays</v>
      </c>
      <c r="S3267" s="9">
        <f t="shared" ref="S3267:S3330" si="310">(J3267/86400)+25569+(-5/24)</f>
        <v>42311.503645833327</v>
      </c>
      <c r="T3267" s="9">
        <f t="shared" ref="T3267:T3330" si="311">(I3267/86400)+25569+(-5/24)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9">
        <f t="shared" si="310"/>
        <v>42136.327800925923</v>
      </c>
      <c r="T3268" s="9">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53.177083333333336</v>
      </c>
      <c r="Q3269" t="str">
        <f t="shared" si="308"/>
        <v>theater</v>
      </c>
      <c r="R3269" t="str">
        <f t="shared" si="309"/>
        <v>plays</v>
      </c>
      <c r="S3269" s="9">
        <f t="shared" si="310"/>
        <v>42172.549305555549</v>
      </c>
      <c r="T3269" s="9">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9">
        <f t="shared" si="310"/>
        <v>42590.695925925924</v>
      </c>
      <c r="T3270" s="9">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9">
        <f t="shared" si="310"/>
        <v>42137.187465277777</v>
      </c>
      <c r="T3271" s="9">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9">
        <f t="shared" si="310"/>
        <v>42167.324826388889</v>
      </c>
      <c r="T3272" s="9">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38.235294117647058</v>
      </c>
      <c r="Q3273" t="str">
        <f t="shared" si="308"/>
        <v>theater</v>
      </c>
      <c r="R3273" t="str">
        <f t="shared" si="309"/>
        <v>plays</v>
      </c>
      <c r="S3273" s="9">
        <f t="shared" si="310"/>
        <v>41915.22887731481</v>
      </c>
      <c r="T3273" s="9">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9">
        <f t="shared" si="310"/>
        <v>42284.291770833333</v>
      </c>
      <c r="T3274" s="9">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204.57142857142858</v>
      </c>
      <c r="Q3275" t="str">
        <f t="shared" si="308"/>
        <v>theater</v>
      </c>
      <c r="R3275" t="str">
        <f t="shared" si="309"/>
        <v>plays</v>
      </c>
      <c r="S3275" s="9">
        <f t="shared" si="310"/>
        <v>42611.5930787037</v>
      </c>
      <c r="T3275" s="9">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54.912587412587413</v>
      </c>
      <c r="Q3276" t="str">
        <f t="shared" si="308"/>
        <v>theater</v>
      </c>
      <c r="R3276" t="str">
        <f t="shared" si="309"/>
        <v>plays</v>
      </c>
      <c r="S3276" s="9">
        <f t="shared" si="310"/>
        <v>42400.496203703697</v>
      </c>
      <c r="T3276" s="9">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150.41666666666666</v>
      </c>
      <c r="Q3277" t="str">
        <f t="shared" si="308"/>
        <v>theater</v>
      </c>
      <c r="R3277" t="str">
        <f t="shared" si="309"/>
        <v>plays</v>
      </c>
      <c r="S3277" s="9">
        <f t="shared" si="310"/>
        <v>42017.672118055554</v>
      </c>
      <c r="T3277" s="9">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9">
        <f t="shared" si="310"/>
        <v>42426.741655092592</v>
      </c>
      <c r="T3278" s="9">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9">
        <f t="shared" si="310"/>
        <v>41931.474606481475</v>
      </c>
      <c r="T3279" s="9">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9">
        <f t="shared" si="310"/>
        <v>42124.640081018515</v>
      </c>
      <c r="T3280" s="9">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9">
        <f t="shared" si="310"/>
        <v>42430.894201388888</v>
      </c>
      <c r="T3281" s="9">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9">
        <f t="shared" si="310"/>
        <v>42121.548587962963</v>
      </c>
      <c r="T3282" s="9">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9">
        <f t="shared" si="310"/>
        <v>42218.811400462961</v>
      </c>
      <c r="T3283" s="9">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9">
        <f t="shared" si="310"/>
        <v>42444.985972222225</v>
      </c>
      <c r="T3284" s="9">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9">
        <f t="shared" si="310"/>
        <v>42379.535856481474</v>
      </c>
      <c r="T3285" s="9">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9">
        <f t="shared" si="310"/>
        <v>42380.676539351851</v>
      </c>
      <c r="T3286" s="9">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69.18518518518519</v>
      </c>
      <c r="Q3287" t="str">
        <f t="shared" si="308"/>
        <v>theater</v>
      </c>
      <c r="R3287" t="str">
        <f t="shared" si="309"/>
        <v>plays</v>
      </c>
      <c r="S3287" s="9">
        <f t="shared" si="310"/>
        <v>42762.734097222223</v>
      </c>
      <c r="T3287" s="9">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9">
        <f t="shared" si="310"/>
        <v>42567.631736111107</v>
      </c>
      <c r="T3288" s="9">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73.529411764705884</v>
      </c>
      <c r="Q3289" t="str">
        <f t="shared" si="308"/>
        <v>theater</v>
      </c>
      <c r="R3289" t="str">
        <f t="shared" si="309"/>
        <v>plays</v>
      </c>
      <c r="S3289" s="9">
        <f t="shared" si="310"/>
        <v>42311.541990740741</v>
      </c>
      <c r="T3289" s="9">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48.437149758454105</v>
      </c>
      <c r="Q3290" t="str">
        <f t="shared" si="308"/>
        <v>theater</v>
      </c>
      <c r="R3290" t="str">
        <f t="shared" si="309"/>
        <v>plays</v>
      </c>
      <c r="S3290" s="9">
        <f t="shared" si="310"/>
        <v>42505.566145833327</v>
      </c>
      <c r="T3290" s="9">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26.608400000000003</v>
      </c>
      <c r="Q3291" t="str">
        <f t="shared" si="308"/>
        <v>theater</v>
      </c>
      <c r="R3291" t="str">
        <f t="shared" si="309"/>
        <v>plays</v>
      </c>
      <c r="S3291" s="9">
        <f t="shared" si="310"/>
        <v>42758.159745370365</v>
      </c>
      <c r="T3291" s="9">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9">
        <f t="shared" si="310"/>
        <v>42775.306608796294</v>
      </c>
      <c r="T3292" s="9">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9">
        <f t="shared" si="310"/>
        <v>42232.494212962956</v>
      </c>
      <c r="T3293" s="9">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19.266666666666666</v>
      </c>
      <c r="Q3294" t="str">
        <f t="shared" si="308"/>
        <v>theater</v>
      </c>
      <c r="R3294" t="str">
        <f t="shared" si="309"/>
        <v>plays</v>
      </c>
      <c r="S3294" s="9">
        <f t="shared" si="310"/>
        <v>42282.561898148146</v>
      </c>
      <c r="T3294" s="9">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84.285714285714292</v>
      </c>
      <c r="Q3295" t="str">
        <f t="shared" si="308"/>
        <v>theater</v>
      </c>
      <c r="R3295" t="str">
        <f t="shared" si="309"/>
        <v>plays</v>
      </c>
      <c r="S3295" s="9">
        <f t="shared" si="310"/>
        <v>42768.217037037037</v>
      </c>
      <c r="T3295" s="9">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9">
        <f t="shared" si="310"/>
        <v>42141.33280092592</v>
      </c>
      <c r="T3296" s="9">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9">
        <f t="shared" si="310"/>
        <v>42609.234131944446</v>
      </c>
      <c r="T3297" s="9">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45.978723404255319</v>
      </c>
      <c r="Q3298" t="str">
        <f t="shared" si="308"/>
        <v>theater</v>
      </c>
      <c r="R3298" t="str">
        <f t="shared" si="309"/>
        <v>plays</v>
      </c>
      <c r="S3298" s="9">
        <f t="shared" si="310"/>
        <v>42309.54828703704</v>
      </c>
      <c r="T3298" s="9">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125.09090909090909</v>
      </c>
      <c r="Q3299" t="str">
        <f t="shared" si="308"/>
        <v>theater</v>
      </c>
      <c r="R3299" t="str">
        <f t="shared" si="309"/>
        <v>plays</v>
      </c>
      <c r="S3299" s="9">
        <f t="shared" si="310"/>
        <v>42193.563148148147</v>
      </c>
      <c r="T3299" s="9">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141.29166666666666</v>
      </c>
      <c r="Q3300" t="str">
        <f t="shared" si="308"/>
        <v>theater</v>
      </c>
      <c r="R3300" t="str">
        <f t="shared" si="309"/>
        <v>plays</v>
      </c>
      <c r="S3300" s="9">
        <f t="shared" si="310"/>
        <v>42239.749629629623</v>
      </c>
      <c r="T3300" s="9">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9">
        <f t="shared" si="310"/>
        <v>42261.709062499998</v>
      </c>
      <c r="T3301" s="9">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9">
        <f t="shared" si="310"/>
        <v>42102.535439814812</v>
      </c>
      <c r="T3302" s="9">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9">
        <f t="shared" si="310"/>
        <v>42538.527499999997</v>
      </c>
      <c r="T3303" s="9">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9">
        <f t="shared" si="310"/>
        <v>42681.143240740734</v>
      </c>
      <c r="T3304" s="9">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9">
        <f t="shared" si="310"/>
        <v>42056.443101851844</v>
      </c>
      <c r="T3305" s="9">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89.585714285714289</v>
      </c>
      <c r="Q3306" t="str">
        <f t="shared" si="308"/>
        <v>theater</v>
      </c>
      <c r="R3306" t="str">
        <f t="shared" si="309"/>
        <v>plays</v>
      </c>
      <c r="S3306" s="9">
        <f t="shared" si="310"/>
        <v>42696.41611111111</v>
      </c>
      <c r="T3306" s="9">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9">
        <f t="shared" si="310"/>
        <v>42186.647546296292</v>
      </c>
      <c r="T3307" s="9">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9">
        <f t="shared" si="310"/>
        <v>42493.010902777773</v>
      </c>
      <c r="T3308" s="9">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53.339999999999996</v>
      </c>
      <c r="Q3309" t="str">
        <f t="shared" si="308"/>
        <v>theater</v>
      </c>
      <c r="R3309" t="str">
        <f t="shared" si="309"/>
        <v>plays</v>
      </c>
      <c r="S3309" s="9">
        <f t="shared" si="310"/>
        <v>42474.848831018513</v>
      </c>
      <c r="T3309" s="9">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9">
        <f t="shared" si="310"/>
        <v>42452.668576388889</v>
      </c>
      <c r="T3310" s="9">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9">
        <f t="shared" si="310"/>
        <v>42628.441874999997</v>
      </c>
      <c r="T3311" s="9">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209.83870967741936</v>
      </c>
      <c r="Q3312" t="str">
        <f t="shared" si="308"/>
        <v>theater</v>
      </c>
      <c r="R3312" t="str">
        <f t="shared" si="309"/>
        <v>plays</v>
      </c>
      <c r="S3312" s="9">
        <f t="shared" si="310"/>
        <v>42253.720196759255</v>
      </c>
      <c r="T3312" s="9">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9">
        <f t="shared" si="310"/>
        <v>42264.083449074074</v>
      </c>
      <c r="T3313" s="9">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9">
        <f t="shared" si="310"/>
        <v>42664.601226851846</v>
      </c>
      <c r="T3314" s="9">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9">
        <f t="shared" si="310"/>
        <v>42382.036076388882</v>
      </c>
      <c r="T3315" s="9">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29.068965517241381</v>
      </c>
      <c r="Q3316" t="str">
        <f t="shared" si="308"/>
        <v>theater</v>
      </c>
      <c r="R3316" t="str">
        <f t="shared" si="309"/>
        <v>plays</v>
      </c>
      <c r="S3316" s="9">
        <f t="shared" si="310"/>
        <v>42105.059155092589</v>
      </c>
      <c r="T3316" s="9">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9">
        <f t="shared" si="310"/>
        <v>42466.09538194444</v>
      </c>
      <c r="T3317" s="9">
        <f t="shared" si="311"/>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93.977440000000001</v>
      </c>
      <c r="Q3318" t="str">
        <f t="shared" si="308"/>
        <v>theater</v>
      </c>
      <c r="R3318" t="str">
        <f t="shared" si="309"/>
        <v>plays</v>
      </c>
      <c r="S3318" s="9">
        <f t="shared" si="310"/>
        <v>41826.662905092591</v>
      </c>
      <c r="T3318" s="9">
        <f t="shared" si="311"/>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9">
        <f t="shared" si="310"/>
        <v>42498.831296296295</v>
      </c>
      <c r="T3319" s="9">
        <f t="shared" si="311"/>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9">
        <f t="shared" si="310"/>
        <v>42431.093668981477</v>
      </c>
      <c r="T3320" s="9">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9">
        <f t="shared" si="310"/>
        <v>41990.377152777779</v>
      </c>
      <c r="T3321" s="9">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9">
        <f t="shared" si="310"/>
        <v>42512.837465277778</v>
      </c>
      <c r="T3322" s="9">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9">
        <f t="shared" si="310"/>
        <v>41913.891956018517</v>
      </c>
      <c r="T3323" s="9">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145.65217391304347</v>
      </c>
      <c r="Q3324" t="str">
        <f t="shared" si="308"/>
        <v>theater</v>
      </c>
      <c r="R3324" t="str">
        <f t="shared" si="309"/>
        <v>plays</v>
      </c>
      <c r="S3324" s="9">
        <f t="shared" si="310"/>
        <v>42520.802037037036</v>
      </c>
      <c r="T3324" s="9">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9">
        <f t="shared" si="310"/>
        <v>42608.157499999994</v>
      </c>
      <c r="T3325" s="9">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9">
        <f t="shared" si="310"/>
        <v>42512.374884259254</v>
      </c>
      <c r="T3326" s="9">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9">
        <f t="shared" si="310"/>
        <v>42064.577280092592</v>
      </c>
      <c r="T3327" s="9">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142.28070175438597</v>
      </c>
      <c r="Q3328" t="str">
        <f t="shared" si="308"/>
        <v>theater</v>
      </c>
      <c r="R3328" t="str">
        <f t="shared" si="309"/>
        <v>plays</v>
      </c>
      <c r="S3328" s="9">
        <f t="shared" si="310"/>
        <v>42041.505844907406</v>
      </c>
      <c r="T3328" s="9">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9">
        <f t="shared" si="310"/>
        <v>42468.166273148141</v>
      </c>
      <c r="T3329" s="9">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f t="shared" si="307"/>
        <v>292.77777777777777</v>
      </c>
      <c r="Q3330" t="str">
        <f t="shared" si="308"/>
        <v>theater</v>
      </c>
      <c r="R3330" t="str">
        <f t="shared" si="309"/>
        <v>plays</v>
      </c>
      <c r="S3330" s="9">
        <f t="shared" si="310"/>
        <v>41822.366701388884</v>
      </c>
      <c r="T3330" s="9">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f t="shared" ref="P3331:P3394" si="313">E3331 / L3331</f>
        <v>44.92307692307692</v>
      </c>
      <c r="Q3331" t="str">
        <f t="shared" ref="Q3331:Q3394" si="314">LEFT(N3331,FIND("/",N3331,1)-1)</f>
        <v>theater</v>
      </c>
      <c r="R3331" t="str">
        <f t="shared" ref="R3331:R3394" si="315">RIGHT(N3331,LEN(N3331)-FIND("/",N3331,1))</f>
        <v>plays</v>
      </c>
      <c r="S3331" s="9">
        <f t="shared" ref="S3331:S3394" si="316">(J3331/86400)+25569+(-5/24)</f>
        <v>41837.114675925921</v>
      </c>
      <c r="T3331" s="9">
        <f t="shared" ref="T3331:T3394" si="317">(I3331/86400)+25569+(-5/24)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23.10144927536232</v>
      </c>
      <c r="Q3332" t="str">
        <f t="shared" si="314"/>
        <v>theater</v>
      </c>
      <c r="R3332" t="str">
        <f t="shared" si="315"/>
        <v>plays</v>
      </c>
      <c r="S3332" s="9">
        <f t="shared" si="316"/>
        <v>42065.679027777776</v>
      </c>
      <c r="T3332" s="9">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9">
        <f t="shared" si="316"/>
        <v>42248.48942129629</v>
      </c>
      <c r="T3333" s="9">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72.289156626506028</v>
      </c>
      <c r="Q3334" t="str">
        <f t="shared" si="314"/>
        <v>theater</v>
      </c>
      <c r="R3334" t="str">
        <f t="shared" si="315"/>
        <v>plays</v>
      </c>
      <c r="S3334" s="9">
        <f t="shared" si="316"/>
        <v>41809.651967592588</v>
      </c>
      <c r="T3334" s="9">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9">
        <f t="shared" si="316"/>
        <v>42148.468518518515</v>
      </c>
      <c r="T3335" s="9">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9">
        <f t="shared" si="316"/>
        <v>42185.312754629624</v>
      </c>
      <c r="T3336" s="9">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9">
        <f t="shared" si="316"/>
        <v>41827.465810185182</v>
      </c>
      <c r="T3337" s="9">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27.777777777777779</v>
      </c>
      <c r="Q3338" t="str">
        <f t="shared" si="314"/>
        <v>theater</v>
      </c>
      <c r="R3338" t="str">
        <f t="shared" si="315"/>
        <v>plays</v>
      </c>
      <c r="S3338" s="9">
        <f t="shared" si="316"/>
        <v>42437.190347222218</v>
      </c>
      <c r="T3338" s="9">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81.029411764705884</v>
      </c>
      <c r="Q3339" t="str">
        <f t="shared" si="314"/>
        <v>theater</v>
      </c>
      <c r="R3339" t="str">
        <f t="shared" si="315"/>
        <v>plays</v>
      </c>
      <c r="S3339" s="9">
        <f t="shared" si="316"/>
        <v>41901.073692129627</v>
      </c>
      <c r="T3339" s="9">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9">
        <f t="shared" si="316"/>
        <v>42769.366666666661</v>
      </c>
      <c r="T3340" s="9">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9">
        <f t="shared" si="316"/>
        <v>42549.457384259258</v>
      </c>
      <c r="T3341" s="9">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9">
        <f t="shared" si="316"/>
        <v>42685.765671296293</v>
      </c>
      <c r="T3342" s="9">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119.64285714285714</v>
      </c>
      <c r="Q3343" t="str">
        <f t="shared" si="314"/>
        <v>theater</v>
      </c>
      <c r="R3343" t="str">
        <f t="shared" si="315"/>
        <v>plays</v>
      </c>
      <c r="S3343" s="9">
        <f t="shared" si="316"/>
        <v>42510.590520833335</v>
      </c>
      <c r="T3343" s="9">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9">
        <f t="shared" si="316"/>
        <v>42062.088078703702</v>
      </c>
      <c r="T3344" s="9">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9">
        <f t="shared" si="316"/>
        <v>42452.708148148151</v>
      </c>
      <c r="T3345" s="9">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114.125</v>
      </c>
      <c r="Q3346" t="str">
        <f t="shared" si="314"/>
        <v>theater</v>
      </c>
      <c r="R3346" t="str">
        <f t="shared" si="315"/>
        <v>plays</v>
      </c>
      <c r="S3346" s="9">
        <f t="shared" si="316"/>
        <v>41850.991817129623</v>
      </c>
      <c r="T3346" s="9">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9">
        <f t="shared" si="316"/>
        <v>42052.897777777776</v>
      </c>
      <c r="T3347" s="9">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9">
        <f t="shared" si="316"/>
        <v>42053.816087962965</v>
      </c>
      <c r="T3348" s="9">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9">
        <f t="shared" si="316"/>
        <v>42484.343217592592</v>
      </c>
      <c r="T3349" s="9">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9">
        <f t="shared" si="316"/>
        <v>42466.350462962961</v>
      </c>
      <c r="T3350" s="9">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9">
        <f t="shared" si="316"/>
        <v>42512.902453703697</v>
      </c>
      <c r="T3351" s="9">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9">
        <f t="shared" si="316"/>
        <v>42302.493182870363</v>
      </c>
      <c r="T3352" s="9">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93.611111111111114</v>
      </c>
      <c r="Q3353" t="str">
        <f t="shared" si="314"/>
        <v>theater</v>
      </c>
      <c r="R3353" t="str">
        <f t="shared" si="315"/>
        <v>plays</v>
      </c>
      <c r="S3353" s="9">
        <f t="shared" si="316"/>
        <v>41806.187094907407</v>
      </c>
      <c r="T3353" s="9">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9">
        <f t="shared" si="316"/>
        <v>42495.784467592595</v>
      </c>
      <c r="T3354" s="9">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9">
        <f t="shared" si="316"/>
        <v>42479.223958333336</v>
      </c>
      <c r="T3355" s="9">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9">
        <f t="shared" si="316"/>
        <v>42270.518587962964</v>
      </c>
      <c r="T3356" s="9">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9">
        <f t="shared" si="316"/>
        <v>42489.411192129628</v>
      </c>
      <c r="T3357" s="9">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9">
        <f t="shared" si="316"/>
        <v>42536.607314814813</v>
      </c>
      <c r="T3358" s="9">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9">
        <f t="shared" si="316"/>
        <v>41822.209606481476</v>
      </c>
      <c r="T3359" s="9">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63.574074074074076</v>
      </c>
      <c r="Q3360" t="str">
        <f t="shared" si="314"/>
        <v>theater</v>
      </c>
      <c r="R3360" t="str">
        <f t="shared" si="315"/>
        <v>plays</v>
      </c>
      <c r="S3360" s="9">
        <f t="shared" si="316"/>
        <v>41932.102766203701</v>
      </c>
      <c r="T3360" s="9">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9">
        <f t="shared" si="316"/>
        <v>42745.848773148151</v>
      </c>
      <c r="T3361" s="9">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9">
        <f t="shared" si="316"/>
        <v>42696.874340277776</v>
      </c>
      <c r="T3362" s="9">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9">
        <f t="shared" si="316"/>
        <v>41865.817013888889</v>
      </c>
      <c r="T3363" s="9">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9">
        <f t="shared" si="316"/>
        <v>42055.883298611108</v>
      </c>
      <c r="T3364" s="9">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302.30769230769232</v>
      </c>
      <c r="Q3365" t="str">
        <f t="shared" si="314"/>
        <v>theater</v>
      </c>
      <c r="R3365" t="str">
        <f t="shared" si="315"/>
        <v>plays</v>
      </c>
      <c r="S3365" s="9">
        <f t="shared" si="316"/>
        <v>41851.563020833331</v>
      </c>
      <c r="T3365" s="9">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9">
        <f t="shared" si="316"/>
        <v>42422.769085648142</v>
      </c>
      <c r="T3366" s="9">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9">
        <f t="shared" si="316"/>
        <v>42320.893425925919</v>
      </c>
      <c r="T3367" s="9">
        <f t="shared" si="317"/>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9">
        <f t="shared" si="316"/>
        <v>42106.859224537031</v>
      </c>
      <c r="T3368" s="9">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29.666666666666668</v>
      </c>
      <c r="Q3369" t="str">
        <f t="shared" si="314"/>
        <v>theater</v>
      </c>
      <c r="R3369" t="str">
        <f t="shared" si="315"/>
        <v>plays</v>
      </c>
      <c r="S3369" s="9">
        <f t="shared" si="316"/>
        <v>42192.725624999999</v>
      </c>
      <c r="T3369" s="9">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45.478260869565219</v>
      </c>
      <c r="Q3370" t="str">
        <f t="shared" si="314"/>
        <v>theater</v>
      </c>
      <c r="R3370" t="str">
        <f t="shared" si="315"/>
        <v>plays</v>
      </c>
      <c r="S3370" s="9">
        <f t="shared" si="316"/>
        <v>41968.991423611107</v>
      </c>
      <c r="T3370" s="9">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9">
        <f t="shared" si="316"/>
        <v>42689.833101851851</v>
      </c>
      <c r="T3371" s="9">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9">
        <f t="shared" si="316"/>
        <v>42690.125983796293</v>
      </c>
      <c r="T3372" s="9">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9">
        <f t="shared" si="316"/>
        <v>42312.666261574072</v>
      </c>
      <c r="T3373" s="9">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9">
        <f t="shared" si="316"/>
        <v>41855.339768518512</v>
      </c>
      <c r="T3374" s="9">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66.833333333333329</v>
      </c>
      <c r="Q3375" t="str">
        <f t="shared" si="314"/>
        <v>theater</v>
      </c>
      <c r="R3375" t="str">
        <f t="shared" si="315"/>
        <v>plays</v>
      </c>
      <c r="S3375" s="9">
        <f t="shared" si="316"/>
        <v>42179.646296296291</v>
      </c>
      <c r="T3375" s="9">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9">
        <f t="shared" si="316"/>
        <v>42275.523333333331</v>
      </c>
      <c r="T3376" s="9">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176.47058823529412</v>
      </c>
      <c r="Q3377" t="str">
        <f t="shared" si="314"/>
        <v>theater</v>
      </c>
      <c r="R3377" t="str">
        <f t="shared" si="315"/>
        <v>plays</v>
      </c>
      <c r="S3377" s="9">
        <f t="shared" si="316"/>
        <v>41765.402465277773</v>
      </c>
      <c r="T3377" s="9">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9">
        <f t="shared" si="316"/>
        <v>42059.492986111109</v>
      </c>
      <c r="T3378" s="9">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9">
        <f t="shared" si="316"/>
        <v>42053.524293981478</v>
      </c>
      <c r="T3379" s="9">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9">
        <f t="shared" si="316"/>
        <v>41858.147060185183</v>
      </c>
      <c r="T3380" s="9">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54.55263157894737</v>
      </c>
      <c r="Q3381" t="str">
        <f t="shared" si="314"/>
        <v>theater</v>
      </c>
      <c r="R3381" t="str">
        <f t="shared" si="315"/>
        <v>plays</v>
      </c>
      <c r="S3381" s="9">
        <f t="shared" si="316"/>
        <v>42225.305555555555</v>
      </c>
      <c r="T3381" s="9">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111.89285714285714</v>
      </c>
      <c r="Q3382" t="str">
        <f t="shared" si="314"/>
        <v>theater</v>
      </c>
      <c r="R3382" t="str">
        <f t="shared" si="315"/>
        <v>plays</v>
      </c>
      <c r="S3382" s="9">
        <f t="shared" si="316"/>
        <v>41937.745115740741</v>
      </c>
      <c r="T3382" s="9">
        <f t="shared" si="317"/>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9">
        <f t="shared" si="316"/>
        <v>42043.976655092592</v>
      </c>
      <c r="T3383" s="9">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9">
        <f t="shared" si="316"/>
        <v>42559.222870370366</v>
      </c>
      <c r="T3384" s="9">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9">
        <f t="shared" si="316"/>
        <v>42524.574305555558</v>
      </c>
      <c r="T3385" s="9">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9">
        <f t="shared" si="316"/>
        <v>42291.879259259258</v>
      </c>
      <c r="T3386" s="9">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133.33333333333334</v>
      </c>
      <c r="Q3387" t="str">
        <f t="shared" si="314"/>
        <v>theater</v>
      </c>
      <c r="R3387" t="str">
        <f t="shared" si="315"/>
        <v>plays</v>
      </c>
      <c r="S3387" s="9">
        <f t="shared" si="316"/>
        <v>41953.659166666665</v>
      </c>
      <c r="T3387" s="9">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9">
        <f t="shared" si="316"/>
        <v>41946.436412037037</v>
      </c>
      <c r="T3388" s="9">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9">
        <f t="shared" si="316"/>
        <v>41947.554259259261</v>
      </c>
      <c r="T3389" s="9">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9">
        <f t="shared" si="316"/>
        <v>42143.252789351849</v>
      </c>
      <c r="T3390" s="9">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9">
        <f t="shared" si="316"/>
        <v>42494.355115740742</v>
      </c>
      <c r="T3391" s="9">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9">
        <f t="shared" si="316"/>
        <v>41815.566493055558</v>
      </c>
      <c r="T3392" s="9">
        <f t="shared" si="317"/>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9">
        <f t="shared" si="316"/>
        <v>41830.337361111109</v>
      </c>
      <c r="T3393" s="9">
        <f t="shared" si="317"/>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f t="shared" si="313"/>
        <v>41.666666666666664</v>
      </c>
      <c r="Q3394" t="str">
        <f t="shared" si="314"/>
        <v>theater</v>
      </c>
      <c r="R3394" t="str">
        <f t="shared" si="315"/>
        <v>plays</v>
      </c>
      <c r="S3394" s="9">
        <f t="shared" si="316"/>
        <v>42446.63721064815</v>
      </c>
      <c r="T3394" s="9">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f t="shared" ref="P3395:P3458" si="319">E3395 / L3395</f>
        <v>36.06818181818182</v>
      </c>
      <c r="Q3395" t="str">
        <f t="shared" ref="Q3395:Q3458" si="320">LEFT(N3395,FIND("/",N3395,1)-1)</f>
        <v>theater</v>
      </c>
      <c r="R3395" t="str">
        <f t="shared" ref="R3395:R3458" si="321">RIGHT(N3395,LEN(N3395)-FIND("/",N3395,1))</f>
        <v>plays</v>
      </c>
      <c r="S3395" s="9">
        <f t="shared" ref="S3395:S3458" si="322">(J3395/86400)+25569+(-5/24)</f>
        <v>41923.713310185187</v>
      </c>
      <c r="T3395" s="9">
        <f t="shared" ref="T3395:T3458" si="323">(I3395/86400)+25569+(-5/24)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9">
        <f t="shared" si="322"/>
        <v>41817.387094907404</v>
      </c>
      <c r="T3396" s="9">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9">
        <f t="shared" si="322"/>
        <v>42140.503981481474</v>
      </c>
      <c r="T3397" s="9">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55.892857142857146</v>
      </c>
      <c r="Q3398" t="str">
        <f t="shared" si="320"/>
        <v>theater</v>
      </c>
      <c r="R3398" t="str">
        <f t="shared" si="321"/>
        <v>plays</v>
      </c>
      <c r="S3398" s="9">
        <f t="shared" si="322"/>
        <v>41764.238298611112</v>
      </c>
      <c r="T3398" s="9">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9">
        <f t="shared" si="322"/>
        <v>42378.270011574066</v>
      </c>
      <c r="T3399" s="9">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9">
        <f t="shared" si="322"/>
        <v>41941.543703703697</v>
      </c>
      <c r="T3400" s="9">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9">
        <f t="shared" si="322"/>
        <v>42026.712094907409</v>
      </c>
      <c r="T3401" s="9">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9">
        <f t="shared" si="322"/>
        <v>41834.745532407404</v>
      </c>
      <c r="T3402" s="9">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9">
        <f t="shared" si="322"/>
        <v>42193.5155787037</v>
      </c>
      <c r="T3403" s="9">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99.787878787878782</v>
      </c>
      <c r="Q3404" t="str">
        <f t="shared" si="320"/>
        <v>theater</v>
      </c>
      <c r="R3404" t="str">
        <f t="shared" si="321"/>
        <v>plays</v>
      </c>
      <c r="S3404" s="9">
        <f t="shared" si="322"/>
        <v>42290.410219907404</v>
      </c>
      <c r="T3404" s="9">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117.64705882352941</v>
      </c>
      <c r="Q3405" t="str">
        <f t="shared" si="320"/>
        <v>theater</v>
      </c>
      <c r="R3405" t="str">
        <f t="shared" si="321"/>
        <v>plays</v>
      </c>
      <c r="S3405" s="9">
        <f t="shared" si="322"/>
        <v>42150.253749999996</v>
      </c>
      <c r="T3405" s="9">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9">
        <f t="shared" si="322"/>
        <v>42152.295162037037</v>
      </c>
      <c r="T3406" s="9">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28.323529411764707</v>
      </c>
      <c r="Q3407" t="str">
        <f t="shared" si="320"/>
        <v>theater</v>
      </c>
      <c r="R3407" t="str">
        <f t="shared" si="321"/>
        <v>plays</v>
      </c>
      <c r="S3407" s="9">
        <f t="shared" si="322"/>
        <v>42409.808865740742</v>
      </c>
      <c r="T3407" s="9">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110.23076923076923</v>
      </c>
      <c r="Q3408" t="str">
        <f t="shared" si="320"/>
        <v>theater</v>
      </c>
      <c r="R3408" t="str">
        <f t="shared" si="321"/>
        <v>plays</v>
      </c>
      <c r="S3408" s="9">
        <f t="shared" si="322"/>
        <v>41791.284444444442</v>
      </c>
      <c r="T3408" s="9">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9">
        <f t="shared" si="322"/>
        <v>41796.21399305555</v>
      </c>
      <c r="T3409" s="9">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9">
        <f t="shared" si="322"/>
        <v>41808.78361111111</v>
      </c>
      <c r="T3410" s="9">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9">
        <f t="shared" si="322"/>
        <v>42544.605995370366</v>
      </c>
      <c r="T3411" s="9">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9">
        <f t="shared" si="322"/>
        <v>42499.83321759259</v>
      </c>
      <c r="T3412" s="9">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199.16666666666666</v>
      </c>
      <c r="Q3413" t="str">
        <f t="shared" si="320"/>
        <v>theater</v>
      </c>
      <c r="R3413" t="str">
        <f t="shared" si="321"/>
        <v>plays</v>
      </c>
      <c r="S3413" s="9">
        <f t="shared" si="322"/>
        <v>42264.814490740733</v>
      </c>
      <c r="T3413" s="9">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115.38461538461539</v>
      </c>
      <c r="Q3414" t="str">
        <f t="shared" si="320"/>
        <v>theater</v>
      </c>
      <c r="R3414" t="str">
        <f t="shared" si="321"/>
        <v>plays</v>
      </c>
      <c r="S3414" s="9">
        <f t="shared" si="322"/>
        <v>41879.750717592593</v>
      </c>
      <c r="T3414" s="9">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46.428571428571431</v>
      </c>
      <c r="Q3415" t="str">
        <f t="shared" si="320"/>
        <v>theater</v>
      </c>
      <c r="R3415" t="str">
        <f t="shared" si="321"/>
        <v>plays</v>
      </c>
      <c r="S3415" s="9">
        <f t="shared" si="322"/>
        <v>42053.524745370371</v>
      </c>
      <c r="T3415" s="9">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9">
        <f t="shared" si="322"/>
        <v>42675.624131944445</v>
      </c>
      <c r="T3416" s="9">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22.222222222222221</v>
      </c>
      <c r="Q3417" t="str">
        <f t="shared" si="320"/>
        <v>theater</v>
      </c>
      <c r="R3417" t="str">
        <f t="shared" si="321"/>
        <v>plays</v>
      </c>
      <c r="S3417" s="9">
        <f t="shared" si="322"/>
        <v>42466.935833333329</v>
      </c>
      <c r="T3417" s="9">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9">
        <f t="shared" si="322"/>
        <v>42089.204224537032</v>
      </c>
      <c r="T3418" s="9">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9">
        <f t="shared" si="322"/>
        <v>41894.705416666664</v>
      </c>
      <c r="T3419" s="9">
        <f t="shared" si="323"/>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9">
        <f t="shared" si="322"/>
        <v>41752.626238425924</v>
      </c>
      <c r="T3420" s="9">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63.695652173913047</v>
      </c>
      <c r="Q3421" t="str">
        <f t="shared" si="320"/>
        <v>theater</v>
      </c>
      <c r="R3421" t="str">
        <f t="shared" si="321"/>
        <v>plays</v>
      </c>
      <c r="S3421" s="9">
        <f t="shared" si="322"/>
        <v>42448.613252314812</v>
      </c>
      <c r="T3421" s="9">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9">
        <f t="shared" si="322"/>
        <v>42404.881967592592</v>
      </c>
      <c r="T3422" s="9">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103.21428571428571</v>
      </c>
      <c r="Q3423" t="str">
        <f t="shared" si="320"/>
        <v>theater</v>
      </c>
      <c r="R3423" t="str">
        <f t="shared" si="321"/>
        <v>plays</v>
      </c>
      <c r="S3423" s="9">
        <f t="shared" si="322"/>
        <v>42037.582905092589</v>
      </c>
      <c r="T3423" s="9">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9">
        <f t="shared" si="322"/>
        <v>42323.353888888887</v>
      </c>
      <c r="T3424" s="9">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9">
        <f t="shared" si="322"/>
        <v>42088.703020833331</v>
      </c>
      <c r="T3425" s="9">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9">
        <f t="shared" si="322"/>
        <v>42018.468564814808</v>
      </c>
      <c r="T3426" s="9">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297.02980769230766</v>
      </c>
      <c r="Q3427" t="str">
        <f t="shared" si="320"/>
        <v>theater</v>
      </c>
      <c r="R3427" t="str">
        <f t="shared" si="321"/>
        <v>plays</v>
      </c>
      <c r="S3427" s="9">
        <f t="shared" si="322"/>
        <v>41884.40898148148</v>
      </c>
      <c r="T3427" s="9">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9">
        <f t="shared" si="322"/>
        <v>41883.848414351851</v>
      </c>
      <c r="T3428" s="9">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51.724137931034484</v>
      </c>
      <c r="Q3429" t="str">
        <f t="shared" si="320"/>
        <v>theater</v>
      </c>
      <c r="R3429" t="str">
        <f t="shared" si="321"/>
        <v>plays</v>
      </c>
      <c r="S3429" s="9">
        <f t="shared" si="322"/>
        <v>41792.436944444438</v>
      </c>
      <c r="T3429" s="9">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9">
        <f t="shared" si="322"/>
        <v>42038.512118055551</v>
      </c>
      <c r="T3430" s="9">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9">
        <f t="shared" si="322"/>
        <v>42661.813206018516</v>
      </c>
      <c r="T3431" s="9">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9">
        <f t="shared" si="322"/>
        <v>41820.737280092588</v>
      </c>
      <c r="T3432" s="9">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95.238095238095241</v>
      </c>
      <c r="Q3433" t="str">
        <f t="shared" si="320"/>
        <v>theater</v>
      </c>
      <c r="R3433" t="str">
        <f t="shared" si="321"/>
        <v>plays</v>
      </c>
      <c r="S3433" s="9">
        <f t="shared" si="322"/>
        <v>41839.522604166668</v>
      </c>
      <c r="T3433" s="9">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9">
        <f t="shared" si="322"/>
        <v>42380.372847222221</v>
      </c>
      <c r="T3434" s="9">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134.1549295774648</v>
      </c>
      <c r="Q3435" t="str">
        <f t="shared" si="320"/>
        <v>theater</v>
      </c>
      <c r="R3435" t="str">
        <f t="shared" si="321"/>
        <v>plays</v>
      </c>
      <c r="S3435" s="9">
        <f t="shared" si="322"/>
        <v>41775.854803240734</v>
      </c>
      <c r="T3435" s="9">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9">
        <f t="shared" si="322"/>
        <v>41800.172094907401</v>
      </c>
      <c r="T3436" s="9">
        <f t="shared" si="323"/>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9">
        <f t="shared" si="322"/>
        <v>42572.408483796295</v>
      </c>
      <c r="T3437" s="9">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9">
        <f t="shared" si="322"/>
        <v>41851.333252314813</v>
      </c>
      <c r="T3438" s="9">
        <f t="shared" si="323"/>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9">
        <f t="shared" si="322"/>
        <v>42205.502546296295</v>
      </c>
      <c r="T3439" s="9">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9">
        <f t="shared" si="322"/>
        <v>42100.719525462962</v>
      </c>
      <c r="T3440" s="9">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9">
        <f t="shared" si="322"/>
        <v>42374.702893518515</v>
      </c>
      <c r="T3441" s="9">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9">
        <f t="shared" si="322"/>
        <v>41808.914675925924</v>
      </c>
      <c r="T3442" s="9">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59.651162790697676</v>
      </c>
      <c r="Q3443" t="str">
        <f t="shared" si="320"/>
        <v>theater</v>
      </c>
      <c r="R3443" t="str">
        <f t="shared" si="321"/>
        <v>plays</v>
      </c>
      <c r="S3443" s="9">
        <f t="shared" si="322"/>
        <v>42294.221307870372</v>
      </c>
      <c r="T3443" s="9">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9">
        <f t="shared" si="322"/>
        <v>42124.632777777777</v>
      </c>
      <c r="T3444" s="9">
        <f t="shared" si="323"/>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9">
        <f t="shared" si="322"/>
        <v>41861.316504629627</v>
      </c>
      <c r="T3445" s="9">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9">
        <f t="shared" si="322"/>
        <v>42521.08317129629</v>
      </c>
      <c r="T3446" s="9">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64.516129032258064</v>
      </c>
      <c r="Q3447" t="str">
        <f t="shared" si="320"/>
        <v>theater</v>
      </c>
      <c r="R3447" t="str">
        <f t="shared" si="321"/>
        <v>plays</v>
      </c>
      <c r="S3447" s="9">
        <f t="shared" si="322"/>
        <v>42272.322175925925</v>
      </c>
      <c r="T3447" s="9">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9">
        <f t="shared" si="322"/>
        <v>42016.624131944445</v>
      </c>
      <c r="T3448" s="9">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9">
        <f t="shared" si="322"/>
        <v>42402.680694444447</v>
      </c>
      <c r="T3449" s="9">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9">
        <f t="shared" si="322"/>
        <v>41959.910752314812</v>
      </c>
      <c r="T3450" s="9">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9">
        <f t="shared" si="322"/>
        <v>42531.844189814808</v>
      </c>
      <c r="T3451" s="9">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9">
        <f t="shared" si="322"/>
        <v>42036.496192129627</v>
      </c>
      <c r="T3452" s="9">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9">
        <f t="shared" si="322"/>
        <v>42088.515358796292</v>
      </c>
      <c r="T3453" s="9">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41.405405405405403</v>
      </c>
      <c r="Q3454" t="str">
        <f t="shared" si="320"/>
        <v>theater</v>
      </c>
      <c r="R3454" t="str">
        <f t="shared" si="321"/>
        <v>plays</v>
      </c>
      <c r="S3454" s="9">
        <f t="shared" si="322"/>
        <v>41820.430856481478</v>
      </c>
      <c r="T3454" s="9">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9">
        <f t="shared" si="322"/>
        <v>42535.770324074074</v>
      </c>
      <c r="T3455" s="9">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9">
        <f t="shared" si="322"/>
        <v>41821.490266203698</v>
      </c>
      <c r="T3456" s="9">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145.86956521739131</v>
      </c>
      <c r="Q3457" t="str">
        <f t="shared" si="320"/>
        <v>theater</v>
      </c>
      <c r="R3457" t="str">
        <f t="shared" si="321"/>
        <v>plays</v>
      </c>
      <c r="S3457" s="9">
        <f t="shared" si="322"/>
        <v>42626.541979166665</v>
      </c>
      <c r="T3457" s="9">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9">
        <f t="shared" si="322"/>
        <v>41820.997303240736</v>
      </c>
      <c r="T3458" s="9">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f t="shared" ref="P3459:P3522" si="325">E3459 / L3459</f>
        <v>50.981818181818184</v>
      </c>
      <c r="Q3459" t="str">
        <f t="shared" ref="Q3459:Q3522" si="326">LEFT(N3459,FIND("/",N3459,1)-1)</f>
        <v>theater</v>
      </c>
      <c r="R3459" t="str">
        <f t="shared" ref="R3459:R3522" si="327">RIGHT(N3459,LEN(N3459)-FIND("/",N3459,1))</f>
        <v>plays</v>
      </c>
      <c r="S3459" s="9">
        <f t="shared" ref="S3459:S3522" si="328">(J3459/86400)+25569+(-5/24)</f>
        <v>42016.498344907406</v>
      </c>
      <c r="T3459" s="9">
        <f t="shared" ref="T3459:T3522" si="32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9">
        <f t="shared" si="328"/>
        <v>42010.994247685179</v>
      </c>
      <c r="T3460" s="9">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9">
        <f t="shared" si="328"/>
        <v>42480.271527777775</v>
      </c>
      <c r="T3461" s="9">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9">
        <f t="shared" si="328"/>
        <v>41852.318888888891</v>
      </c>
      <c r="T3462" s="9">
        <f t="shared" si="32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9">
        <f t="shared" si="328"/>
        <v>42643.424525462957</v>
      </c>
      <c r="T3463" s="9">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9">
        <f t="shared" si="328"/>
        <v>42179.690138888887</v>
      </c>
      <c r="T3464" s="9">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9">
        <f t="shared" si="328"/>
        <v>42612.710474537038</v>
      </c>
      <c r="T3465" s="9">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9">
        <f t="shared" si="328"/>
        <v>42574.921724537031</v>
      </c>
      <c r="T3466" s="9">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9">
        <f t="shared" si="328"/>
        <v>42200.417499999996</v>
      </c>
      <c r="T3467" s="9">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9">
        <f t="shared" si="328"/>
        <v>42419.810763888883</v>
      </c>
      <c r="T3468" s="9">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9">
        <f t="shared" si="328"/>
        <v>42053.463333333326</v>
      </c>
      <c r="T3469" s="9">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9">
        <f t="shared" si="328"/>
        <v>42605.55704861111</v>
      </c>
      <c r="T3470" s="9">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9">
        <f t="shared" si="328"/>
        <v>42458.433391203704</v>
      </c>
      <c r="T3471" s="9">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41.666666666666664</v>
      </c>
      <c r="Q3472" t="str">
        <f t="shared" si="326"/>
        <v>theater</v>
      </c>
      <c r="R3472" t="str">
        <f t="shared" si="327"/>
        <v>plays</v>
      </c>
      <c r="S3472" s="9">
        <f t="shared" si="328"/>
        <v>42528.813680555548</v>
      </c>
      <c r="T3472" s="9">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35.766666666666666</v>
      </c>
      <c r="Q3473" t="str">
        <f t="shared" si="326"/>
        <v>theater</v>
      </c>
      <c r="R3473" t="str">
        <f t="shared" si="327"/>
        <v>plays</v>
      </c>
      <c r="S3473" s="9">
        <f t="shared" si="328"/>
        <v>41841.61215277778</v>
      </c>
      <c r="T3473" s="9">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9">
        <f t="shared" si="328"/>
        <v>41927.962164351848</v>
      </c>
      <c r="T3474" s="9">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148.4848484848485</v>
      </c>
      <c r="Q3475" t="str">
        <f t="shared" si="326"/>
        <v>theater</v>
      </c>
      <c r="R3475" t="str">
        <f t="shared" si="327"/>
        <v>plays</v>
      </c>
      <c r="S3475" s="9">
        <f t="shared" si="328"/>
        <v>42062.626111111109</v>
      </c>
      <c r="T3475" s="9">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9">
        <f t="shared" si="328"/>
        <v>42541.293182870366</v>
      </c>
      <c r="T3476" s="9">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9">
        <f t="shared" si="328"/>
        <v>41918.672499999993</v>
      </c>
      <c r="T3477" s="9">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9">
        <f t="shared" si="328"/>
        <v>41921.071643518517</v>
      </c>
      <c r="T3478" s="9">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9">
        <f t="shared" si="328"/>
        <v>42128.528275462959</v>
      </c>
      <c r="T3479" s="9">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9">
        <f t="shared" si="328"/>
        <v>42053.708587962959</v>
      </c>
      <c r="T3480" s="9">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9">
        <f t="shared" si="328"/>
        <v>41781.64675925926</v>
      </c>
      <c r="T3481" s="9">
        <f t="shared" si="32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164.61538461538461</v>
      </c>
      <c r="Q3482" t="str">
        <f t="shared" si="326"/>
        <v>theater</v>
      </c>
      <c r="R3482" t="str">
        <f t="shared" si="327"/>
        <v>plays</v>
      </c>
      <c r="S3482" s="9">
        <f t="shared" si="328"/>
        <v>42171.109108796292</v>
      </c>
      <c r="T3482" s="9">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125.05263157894737</v>
      </c>
      <c r="Q3483" t="str">
        <f t="shared" si="326"/>
        <v>theater</v>
      </c>
      <c r="R3483" t="str">
        <f t="shared" si="327"/>
        <v>plays</v>
      </c>
      <c r="S3483" s="9">
        <f t="shared" si="328"/>
        <v>41989.039212962962</v>
      </c>
      <c r="T3483" s="9">
        <f t="shared" si="32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51.875</v>
      </c>
      <c r="Q3484" t="str">
        <f t="shared" si="326"/>
        <v>theater</v>
      </c>
      <c r="R3484" t="str">
        <f t="shared" si="327"/>
        <v>plays</v>
      </c>
      <c r="S3484" s="9">
        <f t="shared" si="328"/>
        <v>41796.563263888886</v>
      </c>
      <c r="T3484" s="9">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9">
        <f t="shared" si="328"/>
        <v>41793.460428240738</v>
      </c>
      <c r="T3485" s="9">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9">
        <f t="shared" si="328"/>
        <v>42506.552071759252</v>
      </c>
      <c r="T3486" s="9">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9">
        <f t="shared" si="328"/>
        <v>42372.484722222223</v>
      </c>
      <c r="T3487" s="9">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83.142857142857139</v>
      </c>
      <c r="Q3488" t="str">
        <f t="shared" si="326"/>
        <v>theater</v>
      </c>
      <c r="R3488" t="str">
        <f t="shared" si="327"/>
        <v>plays</v>
      </c>
      <c r="S3488" s="9">
        <f t="shared" si="328"/>
        <v>42126.666678240734</v>
      </c>
      <c r="T3488" s="9">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9">
        <f t="shared" si="328"/>
        <v>42149.732083333329</v>
      </c>
      <c r="T3489" s="9">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9">
        <f t="shared" si="328"/>
        <v>42087.55972222222</v>
      </c>
      <c r="T3490" s="9">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9">
        <f t="shared" si="328"/>
        <v>41753.427442129629</v>
      </c>
      <c r="T3491" s="9">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9">
        <f t="shared" si="328"/>
        <v>42443.594027777777</v>
      </c>
      <c r="T3492" s="9">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9">
        <f t="shared" si="328"/>
        <v>42121.041481481479</v>
      </c>
      <c r="T3493" s="9">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9">
        <f t="shared" si="328"/>
        <v>42267.800891203697</v>
      </c>
      <c r="T3494" s="9">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51.724137931034484</v>
      </c>
      <c r="Q3495" t="str">
        <f t="shared" si="326"/>
        <v>theater</v>
      </c>
      <c r="R3495" t="str">
        <f t="shared" si="327"/>
        <v>plays</v>
      </c>
      <c r="S3495" s="9">
        <f t="shared" si="328"/>
        <v>41848.657824074071</v>
      </c>
      <c r="T3495" s="9">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30.76923076923077</v>
      </c>
      <c r="Q3496" t="str">
        <f t="shared" si="326"/>
        <v>theater</v>
      </c>
      <c r="R3496" t="str">
        <f t="shared" si="327"/>
        <v>plays</v>
      </c>
      <c r="S3496" s="9">
        <f t="shared" si="328"/>
        <v>42689.006655092591</v>
      </c>
      <c r="T3496" s="9">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9">
        <f t="shared" si="328"/>
        <v>41915.554502314808</v>
      </c>
      <c r="T3497" s="9">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9">
        <f t="shared" si="328"/>
        <v>42584.638495370367</v>
      </c>
      <c r="T3498" s="9">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9">
        <f t="shared" si="328"/>
        <v>42511.53361111111</v>
      </c>
      <c r="T3499" s="9">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9">
        <f t="shared" si="328"/>
        <v>42458.950277777774</v>
      </c>
      <c r="T3500" s="9">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60.285714285714285</v>
      </c>
      <c r="Q3501" t="str">
        <f t="shared" si="326"/>
        <v>theater</v>
      </c>
      <c r="R3501" t="str">
        <f t="shared" si="327"/>
        <v>plays</v>
      </c>
      <c r="S3501" s="9">
        <f t="shared" si="328"/>
        <v>42131.827835648146</v>
      </c>
      <c r="T3501" s="9">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25.30952380952381</v>
      </c>
      <c r="Q3502" t="str">
        <f t="shared" si="326"/>
        <v>theater</v>
      </c>
      <c r="R3502" t="str">
        <f t="shared" si="327"/>
        <v>plays</v>
      </c>
      <c r="S3502" s="9">
        <f t="shared" si="328"/>
        <v>42419.711087962962</v>
      </c>
      <c r="T3502" s="9">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9">
        <f t="shared" si="328"/>
        <v>42233.555497685178</v>
      </c>
      <c r="T3503" s="9">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9">
        <f t="shared" si="328"/>
        <v>42430.631064814814</v>
      </c>
      <c r="T3504" s="9">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9">
        <f t="shared" si="328"/>
        <v>42545.27</v>
      </c>
      <c r="T3505" s="9">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9">
        <f t="shared" si="328"/>
        <v>42297.540405092594</v>
      </c>
      <c r="T3506" s="9">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66.512820512820511</v>
      </c>
      <c r="Q3507" t="str">
        <f t="shared" si="326"/>
        <v>theater</v>
      </c>
      <c r="R3507" t="str">
        <f t="shared" si="327"/>
        <v>plays</v>
      </c>
      <c r="S3507" s="9">
        <f t="shared" si="328"/>
        <v>41760.727372685185</v>
      </c>
      <c r="T3507" s="9">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9">
        <f t="shared" si="328"/>
        <v>41829.525925925926</v>
      </c>
      <c r="T3508" s="9">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9">
        <f t="shared" si="328"/>
        <v>42491.714548611104</v>
      </c>
      <c r="T3509" s="9">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9">
        <f t="shared" si="328"/>
        <v>42477.521446759252</v>
      </c>
      <c r="T3510" s="9">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96.666666666666671</v>
      </c>
      <c r="Q3511" t="str">
        <f t="shared" si="326"/>
        <v>theater</v>
      </c>
      <c r="R3511" t="str">
        <f t="shared" si="327"/>
        <v>plays</v>
      </c>
      <c r="S3511" s="9">
        <f t="shared" si="328"/>
        <v>41950.651226851849</v>
      </c>
      <c r="T3511" s="9">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60.333333333333336</v>
      </c>
      <c r="Q3512" t="str">
        <f t="shared" si="326"/>
        <v>theater</v>
      </c>
      <c r="R3512" t="str">
        <f t="shared" si="327"/>
        <v>plays</v>
      </c>
      <c r="S3512" s="9">
        <f t="shared" si="328"/>
        <v>41802.412569444445</v>
      </c>
      <c r="T3512" s="9">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9">
        <f t="shared" si="328"/>
        <v>41927.665451388886</v>
      </c>
      <c r="T3513" s="9">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58.823529411764703</v>
      </c>
      <c r="Q3514" t="str">
        <f t="shared" si="326"/>
        <v>theater</v>
      </c>
      <c r="R3514" t="str">
        <f t="shared" si="327"/>
        <v>plays</v>
      </c>
      <c r="S3514" s="9">
        <f t="shared" si="328"/>
        <v>42057.328611111108</v>
      </c>
      <c r="T3514" s="9">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9">
        <f t="shared" si="328"/>
        <v>41780.887870370367</v>
      </c>
      <c r="T3515" s="9">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9">
        <f t="shared" si="328"/>
        <v>42020.638333333329</v>
      </c>
      <c r="T3516" s="9">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9">
        <f t="shared" si="328"/>
        <v>42125.564479166664</v>
      </c>
      <c r="T3517" s="9">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227.27272727272728</v>
      </c>
      <c r="Q3518" t="str">
        <f t="shared" si="326"/>
        <v>theater</v>
      </c>
      <c r="R3518" t="str">
        <f t="shared" si="327"/>
        <v>plays</v>
      </c>
      <c r="S3518" s="9">
        <f t="shared" si="328"/>
        <v>41855.801736111105</v>
      </c>
      <c r="T3518" s="9">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307.69230769230768</v>
      </c>
      <c r="Q3519" t="str">
        <f t="shared" si="326"/>
        <v>theater</v>
      </c>
      <c r="R3519" t="str">
        <f t="shared" si="327"/>
        <v>plays</v>
      </c>
      <c r="S3519" s="9">
        <f t="shared" si="328"/>
        <v>41794.609189814808</v>
      </c>
      <c r="T3519" s="9">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50.020909090909093</v>
      </c>
      <c r="Q3520" t="str">
        <f t="shared" si="326"/>
        <v>theater</v>
      </c>
      <c r="R3520" t="str">
        <f t="shared" si="327"/>
        <v>plays</v>
      </c>
      <c r="S3520" s="9">
        <f t="shared" si="328"/>
        <v>41893.575219907405</v>
      </c>
      <c r="T3520" s="9">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9">
        <f t="shared" si="328"/>
        <v>42037.390624999993</v>
      </c>
      <c r="T3521" s="9">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f t="shared" si="325"/>
        <v>95.952380952380949</v>
      </c>
      <c r="Q3522" t="str">
        <f t="shared" si="326"/>
        <v>theater</v>
      </c>
      <c r="R3522" t="str">
        <f t="shared" si="327"/>
        <v>plays</v>
      </c>
      <c r="S3522" s="9">
        <f t="shared" si="328"/>
        <v>42227.615879629629</v>
      </c>
      <c r="T3522" s="9">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f t="shared" ref="P3523:P3586" si="331">E3523 / L3523</f>
        <v>45.615384615384613</v>
      </c>
      <c r="Q3523" t="str">
        <f t="shared" ref="Q3523:Q3586" si="332">LEFT(N3523,FIND("/",N3523,1)-1)</f>
        <v>theater</v>
      </c>
      <c r="R3523" t="str">
        <f t="shared" ref="R3523:R3586" si="333">RIGHT(N3523,LEN(N3523)-FIND("/",N3523,1))</f>
        <v>plays</v>
      </c>
      <c r="S3523" s="9">
        <f t="shared" ref="S3523:S3586" si="334">(J3523/86400)+25569+(-5/24)</f>
        <v>41881.153009259258</v>
      </c>
      <c r="T3523" s="9">
        <f t="shared" ref="T3523:T3586" si="335">(I3523/86400)+25569+(-5/24)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41.029411764705884</v>
      </c>
      <c r="Q3524" t="str">
        <f t="shared" si="332"/>
        <v>theater</v>
      </c>
      <c r="R3524" t="str">
        <f t="shared" si="333"/>
        <v>plays</v>
      </c>
      <c r="S3524" s="9">
        <f t="shared" si="334"/>
        <v>42234.581550925919</v>
      </c>
      <c r="T3524" s="9">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56.825000000000003</v>
      </c>
      <c r="Q3525" t="str">
        <f t="shared" si="332"/>
        <v>theater</v>
      </c>
      <c r="R3525" t="str">
        <f t="shared" si="333"/>
        <v>plays</v>
      </c>
      <c r="S3525" s="9">
        <f t="shared" si="334"/>
        <v>42581.189212962963</v>
      </c>
      <c r="T3525" s="9">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137.24324324324326</v>
      </c>
      <c r="Q3526" t="str">
        <f t="shared" si="332"/>
        <v>theater</v>
      </c>
      <c r="R3526" t="str">
        <f t="shared" si="333"/>
        <v>plays</v>
      </c>
      <c r="S3526" s="9">
        <f t="shared" si="334"/>
        <v>41880.555243055554</v>
      </c>
      <c r="T3526" s="9">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9">
        <f t="shared" si="334"/>
        <v>42214.487337962964</v>
      </c>
      <c r="T3527" s="9">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9">
        <f t="shared" si="334"/>
        <v>42460.126979166664</v>
      </c>
      <c r="T3528" s="9">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9">
        <f t="shared" si="334"/>
        <v>42166.814872685187</v>
      </c>
      <c r="T3529" s="9">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45.108108108108105</v>
      </c>
      <c r="Q3530" t="str">
        <f t="shared" si="332"/>
        <v>theater</v>
      </c>
      <c r="R3530" t="str">
        <f t="shared" si="333"/>
        <v>plays</v>
      </c>
      <c r="S3530" s="9">
        <f t="shared" si="334"/>
        <v>42733.293032407404</v>
      </c>
      <c r="T3530" s="9">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9">
        <f t="shared" si="334"/>
        <v>42177.553449074076</v>
      </c>
      <c r="T3531" s="9">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9">
        <f t="shared" si="334"/>
        <v>42442.41501157407</v>
      </c>
      <c r="T3532" s="9">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9">
        <f t="shared" si="334"/>
        <v>42521.44599537037</v>
      </c>
      <c r="T3533" s="9">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9">
        <f t="shared" si="334"/>
        <v>41884.391516203701</v>
      </c>
      <c r="T3534" s="9">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9">
        <f t="shared" si="334"/>
        <v>42289.552858796298</v>
      </c>
      <c r="T3535" s="9">
        <f t="shared" si="335"/>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38.284313725490193</v>
      </c>
      <c r="Q3536" t="str">
        <f t="shared" si="332"/>
        <v>theater</v>
      </c>
      <c r="R3536" t="str">
        <f t="shared" si="333"/>
        <v>plays</v>
      </c>
      <c r="S3536" s="9">
        <f t="shared" si="334"/>
        <v>42243.416932870365</v>
      </c>
      <c r="T3536" s="9">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44.847826086956523</v>
      </c>
      <c r="Q3537" t="str">
        <f t="shared" si="332"/>
        <v>theater</v>
      </c>
      <c r="R3537" t="str">
        <f t="shared" si="333"/>
        <v>plays</v>
      </c>
      <c r="S3537" s="9">
        <f t="shared" si="334"/>
        <v>42248.431828703702</v>
      </c>
      <c r="T3537" s="9">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9">
        <f t="shared" si="334"/>
        <v>42328.518807870372</v>
      </c>
      <c r="T3538" s="9">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9">
        <f t="shared" si="334"/>
        <v>41923.146018518521</v>
      </c>
      <c r="T3539" s="9">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30.951807228915662</v>
      </c>
      <c r="Q3540" t="str">
        <f t="shared" si="332"/>
        <v>theater</v>
      </c>
      <c r="R3540" t="str">
        <f t="shared" si="333"/>
        <v>plays</v>
      </c>
      <c r="S3540" s="9">
        <f t="shared" si="334"/>
        <v>42571.212268518517</v>
      </c>
      <c r="T3540" s="9">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55.230769230769234</v>
      </c>
      <c r="Q3541" t="str">
        <f t="shared" si="332"/>
        <v>theater</v>
      </c>
      <c r="R3541" t="str">
        <f t="shared" si="333"/>
        <v>plays</v>
      </c>
      <c r="S3541" s="9">
        <f t="shared" si="334"/>
        <v>42600.547708333332</v>
      </c>
      <c r="T3541" s="9">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9">
        <f t="shared" si="334"/>
        <v>42516.795034722221</v>
      </c>
      <c r="T3542" s="9">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9">
        <f t="shared" si="334"/>
        <v>42222.521701388883</v>
      </c>
      <c r="T3543" s="9">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66.152941176470591</v>
      </c>
      <c r="Q3544" t="str">
        <f t="shared" si="332"/>
        <v>theater</v>
      </c>
      <c r="R3544" t="str">
        <f t="shared" si="333"/>
        <v>plays</v>
      </c>
      <c r="S3544" s="9">
        <f t="shared" si="334"/>
        <v>41829.391458333332</v>
      </c>
      <c r="T3544" s="9">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9">
        <f t="shared" si="334"/>
        <v>42150.546979166662</v>
      </c>
      <c r="T3545" s="9">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104.16666666666667</v>
      </c>
      <c r="Q3546" t="str">
        <f t="shared" si="332"/>
        <v>theater</v>
      </c>
      <c r="R3546" t="str">
        <f t="shared" si="333"/>
        <v>plays</v>
      </c>
      <c r="S3546" s="9">
        <f t="shared" si="334"/>
        <v>42040.623344907406</v>
      </c>
      <c r="T3546" s="9">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9">
        <f t="shared" si="334"/>
        <v>42075.599062499998</v>
      </c>
      <c r="T3547" s="9">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9">
        <f t="shared" si="334"/>
        <v>42073.452361111107</v>
      </c>
      <c r="T3548" s="9">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119.17633928571429</v>
      </c>
      <c r="Q3549" t="str">
        <f t="shared" si="332"/>
        <v>theater</v>
      </c>
      <c r="R3549" t="str">
        <f t="shared" si="333"/>
        <v>plays</v>
      </c>
      <c r="S3549" s="9">
        <f t="shared" si="334"/>
        <v>42479.870381944442</v>
      </c>
      <c r="T3549" s="9">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9">
        <f t="shared" si="334"/>
        <v>42411.733958333331</v>
      </c>
      <c r="T3550" s="9">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9">
        <f t="shared" si="334"/>
        <v>42223.186030092591</v>
      </c>
      <c r="T3551" s="9">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40.9375</v>
      </c>
      <c r="Q3552" t="str">
        <f t="shared" si="332"/>
        <v>theater</v>
      </c>
      <c r="R3552" t="str">
        <f t="shared" si="333"/>
        <v>plays</v>
      </c>
      <c r="S3552" s="9">
        <f t="shared" si="334"/>
        <v>42462.685162037036</v>
      </c>
      <c r="T3552" s="9">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9">
        <f t="shared" si="334"/>
        <v>41753.307523148142</v>
      </c>
      <c r="T3553" s="9">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9">
        <f t="shared" si="334"/>
        <v>41788.378749999996</v>
      </c>
      <c r="T3554" s="9">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56.20192307692308</v>
      </c>
      <c r="Q3555" t="str">
        <f t="shared" si="332"/>
        <v>theater</v>
      </c>
      <c r="R3555" t="str">
        <f t="shared" si="333"/>
        <v>plays</v>
      </c>
      <c r="S3555" s="9">
        <f t="shared" si="334"/>
        <v>42195.820370370369</v>
      </c>
      <c r="T3555" s="9">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107.00207547169811</v>
      </c>
      <c r="Q3556" t="str">
        <f t="shared" si="332"/>
        <v>theater</v>
      </c>
      <c r="R3556" t="str">
        <f t="shared" si="333"/>
        <v>plays</v>
      </c>
      <c r="S3556" s="9">
        <f t="shared" si="334"/>
        <v>42015.842118055552</v>
      </c>
      <c r="T3556" s="9">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171.42857142857142</v>
      </c>
      <c r="Q3557" t="str">
        <f t="shared" si="332"/>
        <v>theater</v>
      </c>
      <c r="R3557" t="str">
        <f t="shared" si="333"/>
        <v>plays</v>
      </c>
      <c r="S3557" s="9">
        <f t="shared" si="334"/>
        <v>42661.233726851853</v>
      </c>
      <c r="T3557" s="9">
        <f t="shared" si="335"/>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9">
        <f t="shared" si="334"/>
        <v>41808.441249999996</v>
      </c>
      <c r="T3558" s="9">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9">
        <f t="shared" si="334"/>
        <v>41730.068414351852</v>
      </c>
      <c r="T3559" s="9">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9">
        <f t="shared" si="334"/>
        <v>42139.608506944445</v>
      </c>
      <c r="T3560" s="9">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9">
        <f t="shared" si="334"/>
        <v>42193.887824074067</v>
      </c>
      <c r="T3561" s="9">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9">
        <f t="shared" si="334"/>
        <v>42115.68131944444</v>
      </c>
      <c r="T3562" s="9">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9">
        <f t="shared" si="334"/>
        <v>42203.471967592595</v>
      </c>
      <c r="T3563" s="9">
        <f t="shared" si="335"/>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9">
        <f t="shared" si="334"/>
        <v>42433.553553240738</v>
      </c>
      <c r="T3564" s="9">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9">
        <f t="shared" si="334"/>
        <v>42555.46361111111</v>
      </c>
      <c r="T3565" s="9">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9">
        <f t="shared" si="334"/>
        <v>42236.414918981478</v>
      </c>
      <c r="T3566" s="9">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97.916666666666671</v>
      </c>
      <c r="Q3567" t="str">
        <f t="shared" si="332"/>
        <v>theater</v>
      </c>
      <c r="R3567" t="str">
        <f t="shared" si="333"/>
        <v>plays</v>
      </c>
      <c r="S3567" s="9">
        <f t="shared" si="334"/>
        <v>41974.534814814811</v>
      </c>
      <c r="T3567" s="9">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9">
        <f t="shared" si="334"/>
        <v>41997.299571759257</v>
      </c>
      <c r="T3568" s="9">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9">
        <f t="shared" si="334"/>
        <v>42135.602361111109</v>
      </c>
      <c r="T3569" s="9">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9">
        <f t="shared" si="334"/>
        <v>41869.532337962963</v>
      </c>
      <c r="T3570" s="9">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9">
        <f t="shared" si="334"/>
        <v>41982.480277777773</v>
      </c>
      <c r="T3571" s="9">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9">
        <f t="shared" si="334"/>
        <v>41976.12364583333</v>
      </c>
      <c r="T3572" s="9">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9">
        <f t="shared" si="334"/>
        <v>41912.650613425925</v>
      </c>
      <c r="T3573" s="9">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55.555555555555557</v>
      </c>
      <c r="Q3574" t="str">
        <f t="shared" si="332"/>
        <v>theater</v>
      </c>
      <c r="R3574" t="str">
        <f t="shared" si="333"/>
        <v>plays</v>
      </c>
      <c r="S3574" s="9">
        <f t="shared" si="334"/>
        <v>42146.36206018518</v>
      </c>
      <c r="T3574" s="9">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9">
        <f t="shared" si="334"/>
        <v>41921.167199074072</v>
      </c>
      <c r="T3575" s="9">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9">
        <f t="shared" si="334"/>
        <v>41926.734351851854</v>
      </c>
      <c r="T3576" s="9">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9">
        <f t="shared" si="334"/>
        <v>42561.575543981475</v>
      </c>
      <c r="T3577" s="9">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9">
        <f t="shared" si="334"/>
        <v>42649.340902777774</v>
      </c>
      <c r="T3578" s="9">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28.888888888888889</v>
      </c>
      <c r="Q3579" t="str">
        <f t="shared" si="332"/>
        <v>theater</v>
      </c>
      <c r="R3579" t="str">
        <f t="shared" si="333"/>
        <v>plays</v>
      </c>
      <c r="S3579" s="9">
        <f t="shared" si="334"/>
        <v>42093.578506944446</v>
      </c>
      <c r="T3579" s="9">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40.545945945945945</v>
      </c>
      <c r="Q3580" t="str">
        <f t="shared" si="332"/>
        <v>theater</v>
      </c>
      <c r="R3580" t="str">
        <f t="shared" si="333"/>
        <v>plays</v>
      </c>
      <c r="S3580" s="9">
        <f t="shared" si="334"/>
        <v>42460.525196759256</v>
      </c>
      <c r="T3580" s="9">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35.714285714285715</v>
      </c>
      <c r="Q3581" t="str">
        <f t="shared" si="332"/>
        <v>theater</v>
      </c>
      <c r="R3581" t="str">
        <f t="shared" si="333"/>
        <v>plays</v>
      </c>
      <c r="S3581" s="9">
        <f t="shared" si="334"/>
        <v>42430.553888888891</v>
      </c>
      <c r="T3581" s="9">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37.962962962962962</v>
      </c>
      <c r="Q3582" t="str">
        <f t="shared" si="332"/>
        <v>theater</v>
      </c>
      <c r="R3582" t="str">
        <f t="shared" si="333"/>
        <v>plays</v>
      </c>
      <c r="S3582" s="9">
        <f t="shared" si="334"/>
        <v>42025.967847222222</v>
      </c>
      <c r="T3582" s="9">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33.333333333333336</v>
      </c>
      <c r="Q3583" t="str">
        <f t="shared" si="332"/>
        <v>theater</v>
      </c>
      <c r="R3583" t="str">
        <f t="shared" si="333"/>
        <v>plays</v>
      </c>
      <c r="S3583" s="9">
        <f t="shared" si="334"/>
        <v>41836.26284722222</v>
      </c>
      <c r="T3583" s="9">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9">
        <f t="shared" si="334"/>
        <v>42450.887523148143</v>
      </c>
      <c r="T3584" s="9">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9">
        <f t="shared" si="334"/>
        <v>42418.217650462961</v>
      </c>
      <c r="T3585" s="9">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9">
        <f t="shared" si="334"/>
        <v>42168.108148148145</v>
      </c>
      <c r="T3586" s="9">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f t="shared" ref="P3587:P3650" si="337">E3587 / L3587</f>
        <v>176.08695652173913</v>
      </c>
      <c r="Q3587" t="str">
        <f t="shared" ref="Q3587:Q3650" si="338">LEFT(N3587,FIND("/",N3587,1)-1)</f>
        <v>theater</v>
      </c>
      <c r="R3587" t="str">
        <f t="shared" ref="R3587:R3650" si="339">RIGHT(N3587,LEN(N3587)-FIND("/",N3587,1))</f>
        <v>plays</v>
      </c>
      <c r="S3587" s="9">
        <f t="shared" ref="S3587:S3650" si="340">(J3587/86400)+25569+(-5/24)</f>
        <v>41964.507986111108</v>
      </c>
      <c r="T3587" s="9">
        <f t="shared" ref="T3587:T3650" si="341">(I3587/86400)+25569+(-5/24)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151.9814814814815</v>
      </c>
      <c r="Q3588" t="str">
        <f t="shared" si="338"/>
        <v>theater</v>
      </c>
      <c r="R3588" t="str">
        <f t="shared" si="339"/>
        <v>plays</v>
      </c>
      <c r="S3588" s="9">
        <f t="shared" si="340"/>
        <v>42576.489236111105</v>
      </c>
      <c r="T3588" s="9">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9">
        <f t="shared" si="340"/>
        <v>42503.331643518519</v>
      </c>
      <c r="T3589" s="9">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9">
        <f t="shared" si="340"/>
        <v>42101.620486111111</v>
      </c>
      <c r="T3590" s="9">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9">
        <f t="shared" si="340"/>
        <v>42125.439201388886</v>
      </c>
      <c r="T3591" s="9">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9">
        <f t="shared" si="340"/>
        <v>41902.125393518516</v>
      </c>
      <c r="T3592" s="9">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9">
        <f t="shared" si="340"/>
        <v>42003.74009259259</v>
      </c>
      <c r="T3593" s="9">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9">
        <f t="shared" si="340"/>
        <v>41988.621608796289</v>
      </c>
      <c r="T3594" s="9">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9">
        <f t="shared" si="340"/>
        <v>41974.690266203703</v>
      </c>
      <c r="T3595" s="9">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9">
        <f t="shared" si="340"/>
        <v>42591.858587962961</v>
      </c>
      <c r="T3596" s="9">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49.693548387096776</v>
      </c>
      <c r="Q3597" t="str">
        <f t="shared" si="338"/>
        <v>theater</v>
      </c>
      <c r="R3597" t="str">
        <f t="shared" si="339"/>
        <v>plays</v>
      </c>
      <c r="S3597" s="9">
        <f t="shared" si="340"/>
        <v>42049.800034722219</v>
      </c>
      <c r="T3597" s="9">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9">
        <f t="shared" si="340"/>
        <v>41856.506736111107</v>
      </c>
      <c r="T3598" s="9">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77.727272727272734</v>
      </c>
      <c r="Q3599" t="str">
        <f t="shared" si="338"/>
        <v>theater</v>
      </c>
      <c r="R3599" t="str">
        <f t="shared" si="339"/>
        <v>plays</v>
      </c>
      <c r="S3599" s="9">
        <f t="shared" si="340"/>
        <v>42417.377199074072</v>
      </c>
      <c r="T3599" s="9">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9">
        <f t="shared" si="340"/>
        <v>41866.590532407405</v>
      </c>
      <c r="T3600" s="9">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9">
        <f t="shared" si="340"/>
        <v>42220.586539351854</v>
      </c>
      <c r="T3601" s="9">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9">
        <f t="shared" si="340"/>
        <v>42628.640787037039</v>
      </c>
      <c r="T3602" s="9">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9">
        <f t="shared" si="340"/>
        <v>41990.790300925924</v>
      </c>
      <c r="T3603" s="9">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81.673469387755105</v>
      </c>
      <c r="Q3604" t="str">
        <f t="shared" si="338"/>
        <v>theater</v>
      </c>
      <c r="R3604" t="str">
        <f t="shared" si="339"/>
        <v>plays</v>
      </c>
      <c r="S3604" s="9">
        <f t="shared" si="340"/>
        <v>42447.68609953703</v>
      </c>
      <c r="T3604" s="9">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44.912280701754383</v>
      </c>
      <c r="Q3605" t="str">
        <f t="shared" si="338"/>
        <v>theater</v>
      </c>
      <c r="R3605" t="str">
        <f t="shared" si="339"/>
        <v>plays</v>
      </c>
      <c r="S3605" s="9">
        <f t="shared" si="340"/>
        <v>42283.656018518515</v>
      </c>
      <c r="T3605" s="9">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9">
        <f t="shared" si="340"/>
        <v>42482.80736111111</v>
      </c>
      <c r="T3606" s="9">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9">
        <f t="shared" si="340"/>
        <v>42383.584791666661</v>
      </c>
      <c r="T3607" s="9">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61.0625</v>
      </c>
      <c r="Q3608" t="str">
        <f t="shared" si="338"/>
        <v>theater</v>
      </c>
      <c r="R3608" t="str">
        <f t="shared" si="339"/>
        <v>plays</v>
      </c>
      <c r="S3608" s="9">
        <f t="shared" si="340"/>
        <v>42566.396493055552</v>
      </c>
      <c r="T3608" s="9">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9">
        <f t="shared" si="340"/>
        <v>42338.755578703705</v>
      </c>
      <c r="T3609" s="9">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29.62962962962963</v>
      </c>
      <c r="Q3610" t="str">
        <f t="shared" si="338"/>
        <v>theater</v>
      </c>
      <c r="R3610" t="str">
        <f t="shared" si="339"/>
        <v>plays</v>
      </c>
      <c r="S3610" s="9">
        <f t="shared" si="340"/>
        <v>42506.501041666663</v>
      </c>
      <c r="T3610" s="9">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143.0952380952381</v>
      </c>
      <c r="Q3611" t="str">
        <f t="shared" si="338"/>
        <v>theater</v>
      </c>
      <c r="R3611" t="str">
        <f t="shared" si="339"/>
        <v>plays</v>
      </c>
      <c r="S3611" s="9">
        <f t="shared" si="340"/>
        <v>42429.783391203702</v>
      </c>
      <c r="T3611" s="9">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52.354838709677416</v>
      </c>
      <c r="Q3612" t="str">
        <f t="shared" si="338"/>
        <v>theater</v>
      </c>
      <c r="R3612" t="str">
        <f t="shared" si="339"/>
        <v>plays</v>
      </c>
      <c r="S3612" s="9">
        <f t="shared" si="340"/>
        <v>42203.22379629629</v>
      </c>
      <c r="T3612" s="9">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9">
        <f t="shared" si="340"/>
        <v>42072.162048611113</v>
      </c>
      <c r="T3613" s="9">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9">
        <f t="shared" si="340"/>
        <v>41789.518645833326</v>
      </c>
      <c r="T3614" s="9">
        <f t="shared" si="341"/>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9">
        <f t="shared" si="340"/>
        <v>41788.381643518514</v>
      </c>
      <c r="T3615" s="9">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9">
        <f t="shared" si="340"/>
        <v>42143.833518518521</v>
      </c>
      <c r="T3616" s="9">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9">
        <f t="shared" si="340"/>
        <v>42318.385370370372</v>
      </c>
      <c r="T3617" s="9">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9">
        <f t="shared" si="340"/>
        <v>42052.741481481477</v>
      </c>
      <c r="T3618" s="9">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17.254901960784313</v>
      </c>
      <c r="Q3619" t="str">
        <f t="shared" si="338"/>
        <v>theater</v>
      </c>
      <c r="R3619" t="str">
        <f t="shared" si="339"/>
        <v>plays</v>
      </c>
      <c r="S3619" s="9">
        <f t="shared" si="340"/>
        <v>42779.401956018519</v>
      </c>
      <c r="T3619" s="9">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9">
        <f t="shared" si="340"/>
        <v>42128.419560185182</v>
      </c>
      <c r="T3620" s="9">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9">
        <f t="shared" si="340"/>
        <v>42660.923912037033</v>
      </c>
      <c r="T3621" s="9">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9">
        <f t="shared" si="340"/>
        <v>42037.72987268518</v>
      </c>
      <c r="T3622" s="9">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47.028571428571432</v>
      </c>
      <c r="Q3623" t="str">
        <f t="shared" si="338"/>
        <v>theater</v>
      </c>
      <c r="R3623" t="str">
        <f t="shared" si="339"/>
        <v>plays</v>
      </c>
      <c r="S3623" s="9">
        <f t="shared" si="340"/>
        <v>42619.727361111109</v>
      </c>
      <c r="T3623" s="9">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9">
        <f t="shared" si="340"/>
        <v>41877.013553240737</v>
      </c>
      <c r="T3624" s="9">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88.235294117647058</v>
      </c>
      <c r="Q3625" t="str">
        <f t="shared" si="338"/>
        <v>theater</v>
      </c>
      <c r="R3625" t="str">
        <f t="shared" si="339"/>
        <v>plays</v>
      </c>
      <c r="S3625" s="9">
        <f t="shared" si="340"/>
        <v>41828.528587962959</v>
      </c>
      <c r="T3625" s="9">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9">
        <f t="shared" si="340"/>
        <v>42545.56585648148</v>
      </c>
      <c r="T3626" s="9">
        <f t="shared" si="341"/>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9">
        <f t="shared" si="340"/>
        <v>42157.444178240738</v>
      </c>
      <c r="T3627" s="9">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84.854166666666671</v>
      </c>
      <c r="Q3628" t="str">
        <f t="shared" si="338"/>
        <v>theater</v>
      </c>
      <c r="R3628" t="str">
        <f t="shared" si="339"/>
        <v>plays</v>
      </c>
      <c r="S3628" s="9">
        <f t="shared" si="340"/>
        <v>41846.458993055552</v>
      </c>
      <c r="T3628" s="9">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68.965517241379317</v>
      </c>
      <c r="Q3629" t="str">
        <f t="shared" si="338"/>
        <v>theater</v>
      </c>
      <c r="R3629" t="str">
        <f t="shared" si="339"/>
        <v>plays</v>
      </c>
      <c r="S3629" s="9">
        <f t="shared" si="340"/>
        <v>42460.533414351848</v>
      </c>
      <c r="T3629" s="9">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9">
        <f t="shared" si="340"/>
        <v>42291.6249537037</v>
      </c>
      <c r="T3630" s="9">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9">
        <f t="shared" si="340"/>
        <v>42436.886157407404</v>
      </c>
      <c r="T3631" s="9">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9">
        <f t="shared" si="340"/>
        <v>41942.638773148145</v>
      </c>
      <c r="T3632" s="9">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147.88135593220338</v>
      </c>
      <c r="Q3633" t="str">
        <f t="shared" si="338"/>
        <v>theater</v>
      </c>
      <c r="R3633" t="str">
        <f t="shared" si="339"/>
        <v>musical</v>
      </c>
      <c r="S3633" s="9">
        <f t="shared" si="340"/>
        <v>41880.54510416666</v>
      </c>
      <c r="T3633" s="9">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9">
        <f t="shared" si="340"/>
        <v>41946.728576388887</v>
      </c>
      <c r="T3634" s="9">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56.838709677419352</v>
      </c>
      <c r="Q3635" t="str">
        <f t="shared" si="338"/>
        <v>theater</v>
      </c>
      <c r="R3635" t="str">
        <f t="shared" si="339"/>
        <v>musical</v>
      </c>
      <c r="S3635" s="9">
        <f t="shared" si="340"/>
        <v>42649.415127314809</v>
      </c>
      <c r="T3635" s="9">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176.94444444444446</v>
      </c>
      <c r="Q3636" t="str">
        <f t="shared" si="338"/>
        <v>theater</v>
      </c>
      <c r="R3636" t="str">
        <f t="shared" si="339"/>
        <v>musical</v>
      </c>
      <c r="S3636" s="9">
        <f t="shared" si="340"/>
        <v>42700.958032407405</v>
      </c>
      <c r="T3636" s="9">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9">
        <f t="shared" si="340"/>
        <v>42450.674490740734</v>
      </c>
      <c r="T3637" s="9">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9">
        <f t="shared" si="340"/>
        <v>42226.486446759256</v>
      </c>
      <c r="T3638" s="9">
        <f t="shared" si="341"/>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66.142857142857139</v>
      </c>
      <c r="Q3639" t="str">
        <f t="shared" si="338"/>
        <v>theater</v>
      </c>
      <c r="R3639" t="str">
        <f t="shared" si="339"/>
        <v>musical</v>
      </c>
      <c r="S3639" s="9">
        <f t="shared" si="340"/>
        <v>41975.492303240739</v>
      </c>
      <c r="T3639" s="9">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9">
        <f t="shared" si="340"/>
        <v>42053.464490740742</v>
      </c>
      <c r="T3640" s="9">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9">
        <f t="shared" si="340"/>
        <v>42590.468819444439</v>
      </c>
      <c r="T3641" s="9">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18.333333333333332</v>
      </c>
      <c r="Q3642" t="str">
        <f t="shared" si="338"/>
        <v>theater</v>
      </c>
      <c r="R3642" t="str">
        <f t="shared" si="339"/>
        <v>musical</v>
      </c>
      <c r="S3642" s="9">
        <f t="shared" si="340"/>
        <v>42104.573263888888</v>
      </c>
      <c r="T3642" s="9">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9">
        <f t="shared" si="340"/>
        <v>41899.41873842592</v>
      </c>
      <c r="T3643" s="9">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9">
        <f t="shared" si="340"/>
        <v>42297.607951388891</v>
      </c>
      <c r="T3644" s="9">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9">
        <f t="shared" si="340"/>
        <v>42284.935636574075</v>
      </c>
      <c r="T3645" s="9">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68.416666666666671</v>
      </c>
      <c r="Q3646" t="str">
        <f t="shared" si="338"/>
        <v>theater</v>
      </c>
      <c r="R3646" t="str">
        <f t="shared" si="339"/>
        <v>musical</v>
      </c>
      <c r="S3646" s="9">
        <f t="shared" si="340"/>
        <v>42409.033414351848</v>
      </c>
      <c r="T3646" s="9">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9">
        <f t="shared" si="340"/>
        <v>42665.762013888881</v>
      </c>
      <c r="T3647" s="9">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60.125</v>
      </c>
      <c r="Q3648" t="str">
        <f t="shared" si="338"/>
        <v>theater</v>
      </c>
      <c r="R3648" t="str">
        <f t="shared" si="339"/>
        <v>musical</v>
      </c>
      <c r="S3648" s="9">
        <f t="shared" si="340"/>
        <v>42140.21298611111</v>
      </c>
      <c r="T3648" s="9">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9">
        <f t="shared" si="340"/>
        <v>42598.540821759256</v>
      </c>
      <c r="T3649" s="9">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f t="shared" si="337"/>
        <v>550.04109589041093</v>
      </c>
      <c r="Q3650" t="str">
        <f t="shared" si="338"/>
        <v>theater</v>
      </c>
      <c r="R3650" t="str">
        <f t="shared" si="339"/>
        <v>plays</v>
      </c>
      <c r="S3650" s="9">
        <f t="shared" si="340"/>
        <v>41887.083854166667</v>
      </c>
      <c r="T3650" s="9">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f t="shared" ref="P3651:P3714" si="343">E3651 / L3651</f>
        <v>97.5</v>
      </c>
      <c r="Q3651" t="str">
        <f t="shared" ref="Q3651:Q3714" si="344">LEFT(N3651,FIND("/",N3651,1)-1)</f>
        <v>theater</v>
      </c>
      <c r="R3651" t="str">
        <f t="shared" ref="R3651:R3714" si="345">RIGHT(N3651,LEN(N3651)-FIND("/",N3651,1))</f>
        <v>plays</v>
      </c>
      <c r="S3651" s="9">
        <f t="shared" ref="S3651:S3714" si="346">(J3651/86400)+25569+(-5/24)</f>
        <v>41780.504560185182</v>
      </c>
      <c r="T3651" s="9">
        <f t="shared" ref="T3651:T3714" si="347">(I3651/86400)+25569+(-5/24)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29.411764705882351</v>
      </c>
      <c r="Q3652" t="str">
        <f t="shared" si="344"/>
        <v>theater</v>
      </c>
      <c r="R3652" t="str">
        <f t="shared" si="345"/>
        <v>plays</v>
      </c>
      <c r="S3652" s="9">
        <f t="shared" si="346"/>
        <v>42381.270648148151</v>
      </c>
      <c r="T3652" s="9">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9">
        <f t="shared" si="346"/>
        <v>41828.437986111108</v>
      </c>
      <c r="T3653" s="9">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44.235294117647058</v>
      </c>
      <c r="Q3654" t="str">
        <f t="shared" si="344"/>
        <v>theater</v>
      </c>
      <c r="R3654" t="str">
        <f t="shared" si="345"/>
        <v>plays</v>
      </c>
      <c r="S3654" s="9">
        <f t="shared" si="346"/>
        <v>42596.436365740738</v>
      </c>
      <c r="T3654" s="9">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9">
        <f t="shared" si="346"/>
        <v>42191.155173611107</v>
      </c>
      <c r="T3655" s="9">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9">
        <f t="shared" si="346"/>
        <v>42440.20817129629</v>
      </c>
      <c r="T3656" s="9">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73.582278481012665</v>
      </c>
      <c r="Q3657" t="str">
        <f t="shared" si="344"/>
        <v>theater</v>
      </c>
      <c r="R3657" t="str">
        <f t="shared" si="345"/>
        <v>plays</v>
      </c>
      <c r="S3657" s="9">
        <f t="shared" si="346"/>
        <v>42173.594884259255</v>
      </c>
      <c r="T3657" s="9">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115.02173913043478</v>
      </c>
      <c r="Q3658" t="str">
        <f t="shared" si="344"/>
        <v>theater</v>
      </c>
      <c r="R3658" t="str">
        <f t="shared" si="345"/>
        <v>plays</v>
      </c>
      <c r="S3658" s="9">
        <f t="shared" si="346"/>
        <v>42737.701805555553</v>
      </c>
      <c r="T3658" s="9">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9">
        <f t="shared" si="346"/>
        <v>42499.4215162037</v>
      </c>
      <c r="T3659" s="9">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9">
        <f t="shared" si="346"/>
        <v>41775.650231481479</v>
      </c>
      <c r="T3660" s="9">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9">
        <f t="shared" si="346"/>
        <v>42055.068865740737</v>
      </c>
      <c r="T3661" s="9">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11.363636363636363</v>
      </c>
      <c r="Q3662" t="str">
        <f t="shared" si="344"/>
        <v>theater</v>
      </c>
      <c r="R3662" t="str">
        <f t="shared" si="345"/>
        <v>plays</v>
      </c>
      <c r="S3662" s="9">
        <f t="shared" si="346"/>
        <v>41971.672743055555</v>
      </c>
      <c r="T3662" s="9">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9">
        <f t="shared" si="346"/>
        <v>42447.688333333332</v>
      </c>
      <c r="T3663" s="9">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9">
        <f t="shared" si="346"/>
        <v>42064.011736111112</v>
      </c>
      <c r="T3664" s="9">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9">
        <f t="shared" si="346"/>
        <v>42665.243402777771</v>
      </c>
      <c r="T3665" s="9">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9">
        <f t="shared" si="346"/>
        <v>42523.04038194444</v>
      </c>
      <c r="T3666" s="9">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9">
        <f t="shared" si="346"/>
        <v>42294.59979166666</v>
      </c>
      <c r="T3667" s="9">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31.578947368421051</v>
      </c>
      <c r="Q3668" t="str">
        <f t="shared" si="344"/>
        <v>theater</v>
      </c>
      <c r="R3668" t="str">
        <f t="shared" si="345"/>
        <v>plays</v>
      </c>
      <c r="S3668" s="9">
        <f t="shared" si="346"/>
        <v>41822.696550925924</v>
      </c>
      <c r="T3668" s="9">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53.363965517241382</v>
      </c>
      <c r="Q3669" t="str">
        <f t="shared" si="344"/>
        <v>theater</v>
      </c>
      <c r="R3669" t="str">
        <f t="shared" si="345"/>
        <v>plays</v>
      </c>
      <c r="S3669" s="9">
        <f t="shared" si="346"/>
        <v>42173.761793981474</v>
      </c>
      <c r="T3669" s="9">
        <f t="shared" si="347"/>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9">
        <f t="shared" si="346"/>
        <v>42185.347824074073</v>
      </c>
      <c r="T3670" s="9">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9">
        <f t="shared" si="346"/>
        <v>42136.466863425921</v>
      </c>
      <c r="T3671" s="9">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9">
        <f t="shared" si="346"/>
        <v>42142.305682870363</v>
      </c>
      <c r="T3672" s="9">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9">
        <f t="shared" si="346"/>
        <v>41820.419756944444</v>
      </c>
      <c r="T3673" s="9">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53.438596491228068</v>
      </c>
      <c r="Q3674" t="str">
        <f t="shared" si="344"/>
        <v>theater</v>
      </c>
      <c r="R3674" t="str">
        <f t="shared" si="345"/>
        <v>plays</v>
      </c>
      <c r="S3674" s="9">
        <f t="shared" si="346"/>
        <v>41878.738240740735</v>
      </c>
      <c r="T3674" s="9">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9">
        <f t="shared" si="346"/>
        <v>41914.086770833332</v>
      </c>
      <c r="T3675" s="9">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145.16129032258064</v>
      </c>
      <c r="Q3676" t="str">
        <f t="shared" si="344"/>
        <v>theater</v>
      </c>
      <c r="R3676" t="str">
        <f t="shared" si="345"/>
        <v>plays</v>
      </c>
      <c r="S3676" s="9">
        <f t="shared" si="346"/>
        <v>42556.664687499993</v>
      </c>
      <c r="T3676" s="9">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23.333333333333332</v>
      </c>
      <c r="Q3677" t="str">
        <f t="shared" si="344"/>
        <v>theater</v>
      </c>
      <c r="R3677" t="str">
        <f t="shared" si="345"/>
        <v>plays</v>
      </c>
      <c r="S3677" s="9">
        <f t="shared" si="346"/>
        <v>42493.388680555552</v>
      </c>
      <c r="T3677" s="9">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64.375</v>
      </c>
      <c r="Q3678" t="str">
        <f t="shared" si="344"/>
        <v>theater</v>
      </c>
      <c r="R3678" t="str">
        <f t="shared" si="345"/>
        <v>plays</v>
      </c>
      <c r="S3678" s="9">
        <f t="shared" si="346"/>
        <v>41876.607453703698</v>
      </c>
      <c r="T3678" s="9">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62.052763819095475</v>
      </c>
      <c r="Q3679" t="str">
        <f t="shared" si="344"/>
        <v>theater</v>
      </c>
      <c r="R3679" t="str">
        <f t="shared" si="345"/>
        <v>plays</v>
      </c>
      <c r="S3679" s="9">
        <f t="shared" si="346"/>
        <v>41802.365949074076</v>
      </c>
      <c r="T3679" s="9">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9">
        <f t="shared" si="346"/>
        <v>42120.322893518511</v>
      </c>
      <c r="T3680" s="9">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9">
        <f t="shared" si="346"/>
        <v>41786.553020833329</v>
      </c>
      <c r="T3681" s="9">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9">
        <f t="shared" si="346"/>
        <v>42627.245763888888</v>
      </c>
      <c r="T3682" s="9">
        <f t="shared" si="347"/>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9">
        <f t="shared" si="346"/>
        <v>42374.443171296291</v>
      </c>
      <c r="T3683" s="9">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9">
        <f t="shared" si="346"/>
        <v>41772.477060185185</v>
      </c>
      <c r="T3684" s="9">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58.787878787878789</v>
      </c>
      <c r="Q3685" t="str">
        <f t="shared" si="344"/>
        <v>theater</v>
      </c>
      <c r="R3685" t="str">
        <f t="shared" si="345"/>
        <v>plays</v>
      </c>
      <c r="S3685" s="9">
        <f t="shared" si="346"/>
        <v>42632.908518518518</v>
      </c>
      <c r="T3685" s="9">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45.347826086956523</v>
      </c>
      <c r="Q3686" t="str">
        <f t="shared" si="344"/>
        <v>theater</v>
      </c>
      <c r="R3686" t="str">
        <f t="shared" si="345"/>
        <v>plays</v>
      </c>
      <c r="S3686" s="9">
        <f t="shared" si="346"/>
        <v>42218.97206018518</v>
      </c>
      <c r="T3686" s="9">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9">
        <f t="shared" si="346"/>
        <v>41753.384942129625</v>
      </c>
      <c r="T3687" s="9">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9">
        <f t="shared" si="346"/>
        <v>42230.454398148147</v>
      </c>
      <c r="T3688" s="9">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9">
        <f t="shared" si="346"/>
        <v>41787.009895833333</v>
      </c>
      <c r="T3689" s="9">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9">
        <f t="shared" si="346"/>
        <v>41829.578749999993</v>
      </c>
      <c r="T3690" s="9">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9">
        <f t="shared" si="346"/>
        <v>42147.61850694444</v>
      </c>
      <c r="T3691" s="9">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58.064516129032256</v>
      </c>
      <c r="Q3692" t="str">
        <f t="shared" si="344"/>
        <v>theater</v>
      </c>
      <c r="R3692" t="str">
        <f t="shared" si="345"/>
        <v>plays</v>
      </c>
      <c r="S3692" s="9">
        <f t="shared" si="346"/>
        <v>41940.38984953703</v>
      </c>
      <c r="T3692" s="9">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9">
        <f t="shared" si="346"/>
        <v>42020.492233796293</v>
      </c>
      <c r="T3693" s="9">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9">
        <f t="shared" si="346"/>
        <v>41891.756701388884</v>
      </c>
      <c r="T3694" s="9">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9">
        <f t="shared" si="346"/>
        <v>42308.98297453703</v>
      </c>
      <c r="T3695" s="9">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9">
        <f t="shared" si="346"/>
        <v>42489.925543981481</v>
      </c>
      <c r="T3696" s="9">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9">
        <f t="shared" si="346"/>
        <v>41995.662152777775</v>
      </c>
      <c r="T3697" s="9">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9">
        <f t="shared" si="346"/>
        <v>41988.408749999995</v>
      </c>
      <c r="T3698" s="9">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9">
        <f t="shared" si="346"/>
        <v>42479.2575</v>
      </c>
      <c r="T3699" s="9">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9">
        <f t="shared" si="346"/>
        <v>42401.598229166666</v>
      </c>
      <c r="T3700" s="9">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9">
        <f t="shared" si="346"/>
        <v>41897.393703703703</v>
      </c>
      <c r="T3701" s="9">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9">
        <f t="shared" si="346"/>
        <v>41882.37731481481</v>
      </c>
      <c r="T3702" s="9">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9">
        <f t="shared" si="346"/>
        <v>42129.333252314813</v>
      </c>
      <c r="T3703" s="9">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9">
        <f t="shared" si="346"/>
        <v>42524.329675925925</v>
      </c>
      <c r="T3704" s="9">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9">
        <f t="shared" si="346"/>
        <v>42556.296157407407</v>
      </c>
      <c r="T3705" s="9">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15.148518518518518</v>
      </c>
      <c r="Q3706" t="str">
        <f t="shared" si="344"/>
        <v>theater</v>
      </c>
      <c r="R3706" t="str">
        <f t="shared" si="345"/>
        <v>plays</v>
      </c>
      <c r="S3706" s="9">
        <f t="shared" si="346"/>
        <v>42461.481412037036</v>
      </c>
      <c r="T3706" s="9">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83.571428571428569</v>
      </c>
      <c r="Q3707" t="str">
        <f t="shared" si="344"/>
        <v>theater</v>
      </c>
      <c r="R3707" t="str">
        <f t="shared" si="345"/>
        <v>plays</v>
      </c>
      <c r="S3707" s="9">
        <f t="shared" si="346"/>
        <v>41792.334652777776</v>
      </c>
      <c r="T3707" s="9">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9">
        <f t="shared" si="346"/>
        <v>41879.705428240741</v>
      </c>
      <c r="T3708" s="9">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9">
        <f t="shared" si="346"/>
        <v>42551.840023148143</v>
      </c>
      <c r="T3709" s="9">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53.846153846153847</v>
      </c>
      <c r="Q3710" t="str">
        <f t="shared" si="344"/>
        <v>theater</v>
      </c>
      <c r="R3710" t="str">
        <f t="shared" si="345"/>
        <v>plays</v>
      </c>
      <c r="S3710" s="9">
        <f t="shared" si="346"/>
        <v>41809.933865740742</v>
      </c>
      <c r="T3710" s="9">
        <f t="shared" si="347"/>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9">
        <f t="shared" si="346"/>
        <v>41785.499374999999</v>
      </c>
      <c r="T3711" s="9">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9">
        <f t="shared" si="346"/>
        <v>42072.367916666662</v>
      </c>
      <c r="T3712" s="9">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9">
        <f t="shared" si="346"/>
        <v>41779.5158912037</v>
      </c>
      <c r="T3713" s="9">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f t="shared" si="343"/>
        <v>110.86538461538461</v>
      </c>
      <c r="Q3714" t="str">
        <f t="shared" si="344"/>
        <v>theater</v>
      </c>
      <c r="R3714" t="str">
        <f t="shared" si="345"/>
        <v>plays</v>
      </c>
      <c r="S3714" s="9">
        <f t="shared" si="346"/>
        <v>42133.963738425919</v>
      </c>
      <c r="T3714" s="9">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f t="shared" ref="P3715:P3778" si="349">E3715 / L3715</f>
        <v>106.84210526315789</v>
      </c>
      <c r="Q3715" t="str">
        <f t="shared" ref="Q3715:Q3778" si="350">LEFT(N3715,FIND("/",N3715,1)-1)</f>
        <v>theater</v>
      </c>
      <c r="R3715" t="str">
        <f t="shared" ref="R3715:R3778" si="351">RIGHT(N3715,LEN(N3715)-FIND("/",N3715,1))</f>
        <v>plays</v>
      </c>
      <c r="S3715" s="9">
        <f t="shared" ref="S3715:S3778" si="352">(J3715/86400)+25569+(-5/24)</f>
        <v>42505.529699074068</v>
      </c>
      <c r="T3715" s="9">
        <f t="shared" ref="T3715:T3778" si="353">(I3715/86400)+25569+(-5/24)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9">
        <f t="shared" si="352"/>
        <v>42118.347997685181</v>
      </c>
      <c r="T3716" s="9">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9">
        <f t="shared" si="352"/>
        <v>42036.787256944437</v>
      </c>
      <c r="T3717" s="9">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51.916666666666664</v>
      </c>
      <c r="Q3718" t="str">
        <f t="shared" si="350"/>
        <v>theater</v>
      </c>
      <c r="R3718" t="str">
        <f t="shared" si="351"/>
        <v>plays</v>
      </c>
      <c r="S3718" s="9">
        <f t="shared" si="352"/>
        <v>42360.679502314808</v>
      </c>
      <c r="T3718" s="9">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9">
        <f t="shared" si="352"/>
        <v>42102.657974537033</v>
      </c>
      <c r="T3719" s="9">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26.021739130434781</v>
      </c>
      <c r="Q3720" t="str">
        <f t="shared" si="350"/>
        <v>theater</v>
      </c>
      <c r="R3720" t="str">
        <f t="shared" si="351"/>
        <v>plays</v>
      </c>
      <c r="S3720" s="9">
        <f t="shared" si="352"/>
        <v>42032.507812499993</v>
      </c>
      <c r="T3720" s="9">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9">
        <f t="shared" si="352"/>
        <v>42147.521597222221</v>
      </c>
      <c r="T3721" s="9">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9">
        <f t="shared" si="352"/>
        <v>42165.784791666665</v>
      </c>
      <c r="T3722" s="9">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9">
        <f t="shared" si="352"/>
        <v>41927.727824074071</v>
      </c>
      <c r="T3723" s="9">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47.657142857142858</v>
      </c>
      <c r="Q3724" t="str">
        <f t="shared" si="350"/>
        <v>theater</v>
      </c>
      <c r="R3724" t="str">
        <f t="shared" si="351"/>
        <v>plays</v>
      </c>
      <c r="S3724" s="9">
        <f t="shared" si="352"/>
        <v>42381.463506944441</v>
      </c>
      <c r="T3724" s="9">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9">
        <f t="shared" si="352"/>
        <v>41943.544699074067</v>
      </c>
      <c r="T3725" s="9">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9">
        <f t="shared" si="352"/>
        <v>42465.283101851848</v>
      </c>
      <c r="T3726" s="9">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9">
        <f t="shared" si="352"/>
        <v>42401.736886574072</v>
      </c>
      <c r="T3727" s="9">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62.586956521739133</v>
      </c>
      <c r="Q3728" t="str">
        <f t="shared" si="350"/>
        <v>theater</v>
      </c>
      <c r="R3728" t="str">
        <f t="shared" si="351"/>
        <v>plays</v>
      </c>
      <c r="S3728" s="9">
        <f t="shared" si="352"/>
        <v>42461.932534722218</v>
      </c>
      <c r="T3728" s="9">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61.060606060606062</v>
      </c>
      <c r="Q3729" t="str">
        <f t="shared" si="350"/>
        <v>theater</v>
      </c>
      <c r="R3729" t="str">
        <f t="shared" si="351"/>
        <v>plays</v>
      </c>
      <c r="S3729" s="9">
        <f t="shared" si="352"/>
        <v>42632.139976851853</v>
      </c>
      <c r="T3729" s="9">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60.064516129032256</v>
      </c>
      <c r="Q3730" t="str">
        <f t="shared" si="350"/>
        <v>theater</v>
      </c>
      <c r="R3730" t="str">
        <f t="shared" si="351"/>
        <v>plays</v>
      </c>
      <c r="S3730" s="9">
        <f t="shared" si="352"/>
        <v>42204.962685185186</v>
      </c>
      <c r="T3730" s="9">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9">
        <f t="shared" si="352"/>
        <v>42040.996666666666</v>
      </c>
      <c r="T3731" s="9">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9">
        <f t="shared" si="352"/>
        <v>42203.46943287037</v>
      </c>
      <c r="T3732" s="9">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51.666666666666664</v>
      </c>
      <c r="Q3733" t="str">
        <f t="shared" si="350"/>
        <v>theater</v>
      </c>
      <c r="R3733" t="str">
        <f t="shared" si="351"/>
        <v>plays</v>
      </c>
      <c r="S3733" s="9">
        <f t="shared" si="352"/>
        <v>41983.544513888883</v>
      </c>
      <c r="T3733" s="9">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9">
        <f t="shared" si="352"/>
        <v>41968.469131944446</v>
      </c>
      <c r="T3734" s="9">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9">
        <f t="shared" si="352"/>
        <v>42102.816064814811</v>
      </c>
      <c r="T3735" s="9">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9">
        <f t="shared" si="352"/>
        <v>42089.693240740737</v>
      </c>
      <c r="T3736" s="9">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9">
        <f t="shared" si="352"/>
        <v>42122.484826388885</v>
      </c>
      <c r="T3737" s="9">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9">
        <f t="shared" si="352"/>
        <v>42048.503391203696</v>
      </c>
      <c r="T3738" s="9">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9">
        <f t="shared" si="352"/>
        <v>42297.482673611106</v>
      </c>
      <c r="T3739" s="9">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9">
        <f t="shared" si="352"/>
        <v>41813.730381944442</v>
      </c>
      <c r="T3740" s="9">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100.625</v>
      </c>
      <c r="Q3741" t="str">
        <f t="shared" si="350"/>
        <v>theater</v>
      </c>
      <c r="R3741" t="str">
        <f t="shared" si="351"/>
        <v>plays</v>
      </c>
      <c r="S3741" s="9">
        <f t="shared" si="352"/>
        <v>42548.241527777776</v>
      </c>
      <c r="T3741" s="9">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25.571428571428573</v>
      </c>
      <c r="Q3742" t="str">
        <f t="shared" si="350"/>
        <v>theater</v>
      </c>
      <c r="R3742" t="str">
        <f t="shared" si="351"/>
        <v>plays</v>
      </c>
      <c r="S3742" s="9">
        <f t="shared" si="352"/>
        <v>41832.881423611107</v>
      </c>
      <c r="T3742" s="9">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9">
        <f t="shared" si="352"/>
        <v>42325.712384259255</v>
      </c>
      <c r="T3743" s="9">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9">
        <f t="shared" si="352"/>
        <v>41858.006296296291</v>
      </c>
      <c r="T3744" s="9">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9">
        <f t="shared" si="352"/>
        <v>41793.501898148148</v>
      </c>
      <c r="T3745" s="9">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9">
        <f t="shared" si="352"/>
        <v>41793.605925925927</v>
      </c>
      <c r="T3746" s="9">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9">
        <f t="shared" si="352"/>
        <v>41831.489606481475</v>
      </c>
      <c r="T3747" s="9">
        <f t="shared" si="353"/>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9">
        <f t="shared" si="352"/>
        <v>42621.18100694444</v>
      </c>
      <c r="T3748" s="9">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9">
        <f t="shared" si="352"/>
        <v>42164.091388888883</v>
      </c>
      <c r="T3749" s="9">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99.538461538461533</v>
      </c>
      <c r="Q3750" t="str">
        <f t="shared" si="350"/>
        <v>theater</v>
      </c>
      <c r="R3750" t="str">
        <f t="shared" si="351"/>
        <v>musical</v>
      </c>
      <c r="S3750" s="9">
        <f t="shared" si="352"/>
        <v>42395.498101851852</v>
      </c>
      <c r="T3750" s="9">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9">
        <f t="shared" si="352"/>
        <v>42457.918842592589</v>
      </c>
      <c r="T3751" s="9">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9">
        <f t="shared" si="352"/>
        <v>42016.773240740738</v>
      </c>
      <c r="T3752" s="9">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120.54545454545455</v>
      </c>
      <c r="Q3753" t="str">
        <f t="shared" si="350"/>
        <v>theater</v>
      </c>
      <c r="R3753" t="str">
        <f t="shared" si="351"/>
        <v>musical</v>
      </c>
      <c r="S3753" s="9">
        <f t="shared" si="352"/>
        <v>42402.827233796292</v>
      </c>
      <c r="T3753" s="9">
        <f t="shared" si="353"/>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9">
        <f t="shared" si="352"/>
        <v>42619.594155092585</v>
      </c>
      <c r="T3754" s="9">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172.23333333333332</v>
      </c>
      <c r="Q3755" t="str">
        <f t="shared" si="350"/>
        <v>theater</v>
      </c>
      <c r="R3755" t="str">
        <f t="shared" si="351"/>
        <v>musical</v>
      </c>
      <c r="S3755" s="9">
        <f t="shared" si="352"/>
        <v>42128.615740740737</v>
      </c>
      <c r="T3755" s="9">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111.11111111111111</v>
      </c>
      <c r="Q3756" t="str">
        <f t="shared" si="350"/>
        <v>theater</v>
      </c>
      <c r="R3756" t="str">
        <f t="shared" si="351"/>
        <v>musical</v>
      </c>
      <c r="S3756" s="9">
        <f t="shared" si="352"/>
        <v>41808.67288194444</v>
      </c>
      <c r="T3756" s="9">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25.464285714285715</v>
      </c>
      <c r="Q3757" t="str">
        <f t="shared" si="350"/>
        <v>theater</v>
      </c>
      <c r="R3757" t="str">
        <f t="shared" si="351"/>
        <v>musical</v>
      </c>
      <c r="S3757" s="9">
        <f t="shared" si="352"/>
        <v>42445.658645833326</v>
      </c>
      <c r="T3757" s="9">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9">
        <f t="shared" si="352"/>
        <v>41771.606458333328</v>
      </c>
      <c r="T3758" s="9">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9">
        <f t="shared" si="352"/>
        <v>41954.642534722218</v>
      </c>
      <c r="T3759" s="9">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9">
        <f t="shared" si="352"/>
        <v>41747.263171296298</v>
      </c>
      <c r="T3760" s="9">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9">
        <f t="shared" si="352"/>
        <v>42181.899918981479</v>
      </c>
      <c r="T3761" s="9">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9">
        <f t="shared" si="352"/>
        <v>41739.316967592589</v>
      </c>
      <c r="T3762" s="9">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166.66666666666666</v>
      </c>
      <c r="Q3763" t="str">
        <f t="shared" si="350"/>
        <v>theater</v>
      </c>
      <c r="R3763" t="str">
        <f t="shared" si="351"/>
        <v>musical</v>
      </c>
      <c r="S3763" s="9">
        <f t="shared" si="352"/>
        <v>42173.258530092593</v>
      </c>
      <c r="T3763" s="9">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9">
        <f t="shared" si="352"/>
        <v>42193.605196759258</v>
      </c>
      <c r="T3764" s="9">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64.935064935064929</v>
      </c>
      <c r="Q3765" t="str">
        <f t="shared" si="350"/>
        <v>theater</v>
      </c>
      <c r="R3765" t="str">
        <f t="shared" si="351"/>
        <v>musical</v>
      </c>
      <c r="S3765" s="9">
        <f t="shared" si="352"/>
        <v>42065.541967592588</v>
      </c>
      <c r="T3765" s="9">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55.555555555555557</v>
      </c>
      <c r="Q3766" t="str">
        <f t="shared" si="350"/>
        <v>theater</v>
      </c>
      <c r="R3766" t="str">
        <f t="shared" si="351"/>
        <v>musical</v>
      </c>
      <c r="S3766" s="9">
        <f t="shared" si="352"/>
        <v>42499.634629629632</v>
      </c>
      <c r="T3766" s="9">
        <f t="shared" si="353"/>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9">
        <f t="shared" si="352"/>
        <v>41820.568078703705</v>
      </c>
      <c r="T3767" s="9">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9">
        <f t="shared" si="352"/>
        <v>41787.958854166667</v>
      </c>
      <c r="T3768" s="9">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9">
        <f t="shared" si="352"/>
        <v>42049.811307870368</v>
      </c>
      <c r="T3769" s="9">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74.243275862068955</v>
      </c>
      <c r="Q3770" t="str">
        <f t="shared" si="350"/>
        <v>theater</v>
      </c>
      <c r="R3770" t="str">
        <f t="shared" si="351"/>
        <v>musical</v>
      </c>
      <c r="S3770" s="9">
        <f t="shared" si="352"/>
        <v>41772.519560185181</v>
      </c>
      <c r="T3770" s="9">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73.333333333333329</v>
      </c>
      <c r="Q3771" t="str">
        <f t="shared" si="350"/>
        <v>theater</v>
      </c>
      <c r="R3771" t="str">
        <f t="shared" si="351"/>
        <v>musical</v>
      </c>
      <c r="S3771" s="9">
        <f t="shared" si="352"/>
        <v>42445.389803240738</v>
      </c>
      <c r="T3771" s="9">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9">
        <f t="shared" si="352"/>
        <v>42138.722337962965</v>
      </c>
      <c r="T3772" s="9">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9">
        <f t="shared" si="352"/>
        <v>42493.64875</v>
      </c>
      <c r="T3773" s="9">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166.96969696969697</v>
      </c>
      <c r="Q3774" t="str">
        <f t="shared" si="350"/>
        <v>theater</v>
      </c>
      <c r="R3774" t="str">
        <f t="shared" si="351"/>
        <v>musical</v>
      </c>
      <c r="S3774" s="9">
        <f t="shared" si="352"/>
        <v>42682.408634259256</v>
      </c>
      <c r="T3774" s="9">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94.912280701754383</v>
      </c>
      <c r="Q3775" t="str">
        <f t="shared" si="350"/>
        <v>theater</v>
      </c>
      <c r="R3775" t="str">
        <f t="shared" si="351"/>
        <v>musical</v>
      </c>
      <c r="S3775" s="9">
        <f t="shared" si="352"/>
        <v>42655.796840277777</v>
      </c>
      <c r="T3775" s="9">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9">
        <f t="shared" si="352"/>
        <v>42087.583969907406</v>
      </c>
      <c r="T3776" s="9">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143.21428571428572</v>
      </c>
      <c r="Q3777" t="str">
        <f t="shared" si="350"/>
        <v>theater</v>
      </c>
      <c r="R3777" t="str">
        <f t="shared" si="351"/>
        <v>musical</v>
      </c>
      <c r="S3777" s="9">
        <f t="shared" si="352"/>
        <v>42075.734293981477</v>
      </c>
      <c r="T3777" s="9">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9">
        <f t="shared" si="352"/>
        <v>41814.159467592588</v>
      </c>
      <c r="T3778" s="9">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f t="shared" ref="P3779:P3842" si="355">E3779 / L3779</f>
        <v>48.542372881355931</v>
      </c>
      <c r="Q3779" t="str">
        <f t="shared" ref="Q3779:Q3842" si="356">LEFT(N3779,FIND("/",N3779,1)-1)</f>
        <v>theater</v>
      </c>
      <c r="R3779" t="str">
        <f t="shared" ref="R3779:R3842" si="357">RIGHT(N3779,LEN(N3779)-FIND("/",N3779,1))</f>
        <v>musical</v>
      </c>
      <c r="S3779" s="9">
        <f t="shared" ref="S3779:S3842" si="358">(J3779/86400)+25569+(-5/24)</f>
        <v>41886.903020833335</v>
      </c>
      <c r="T3779" s="9">
        <f t="shared" ref="T3779:T3842" si="35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70.027777777777771</v>
      </c>
      <c r="Q3780" t="str">
        <f t="shared" si="356"/>
        <v>theater</v>
      </c>
      <c r="R3780" t="str">
        <f t="shared" si="357"/>
        <v>musical</v>
      </c>
      <c r="S3780" s="9">
        <f t="shared" si="358"/>
        <v>41989.610879629625</v>
      </c>
      <c r="T3780" s="9">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135.62608695652173</v>
      </c>
      <c r="Q3781" t="str">
        <f t="shared" si="356"/>
        <v>theater</v>
      </c>
      <c r="R3781" t="str">
        <f t="shared" si="357"/>
        <v>musical</v>
      </c>
      <c r="S3781" s="9">
        <f t="shared" si="358"/>
        <v>42425.527083333327</v>
      </c>
      <c r="T3781" s="9">
        <f t="shared" si="35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9">
        <f t="shared" si="358"/>
        <v>42166.011400462965</v>
      </c>
      <c r="T3782" s="9">
        <f t="shared" si="35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9">
        <f t="shared" si="358"/>
        <v>41865.674594907403</v>
      </c>
      <c r="T3783" s="9">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75.370370370370367</v>
      </c>
      <c r="Q3784" t="str">
        <f t="shared" si="356"/>
        <v>theater</v>
      </c>
      <c r="R3784" t="str">
        <f t="shared" si="357"/>
        <v>musical</v>
      </c>
      <c r="S3784" s="9">
        <f t="shared" si="358"/>
        <v>42546.653900462959</v>
      </c>
      <c r="T3784" s="9">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9">
        <f t="shared" si="358"/>
        <v>42419.931944444441</v>
      </c>
      <c r="T3785" s="9">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9">
        <f t="shared" si="358"/>
        <v>42531.772361111107</v>
      </c>
      <c r="T3786" s="9">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9">
        <f t="shared" si="358"/>
        <v>42548.430196759255</v>
      </c>
      <c r="T3787" s="9">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93.774647887323937</v>
      </c>
      <c r="Q3788" t="str">
        <f t="shared" si="356"/>
        <v>theater</v>
      </c>
      <c r="R3788" t="str">
        <f t="shared" si="357"/>
        <v>musical</v>
      </c>
      <c r="S3788" s="9">
        <f t="shared" si="358"/>
        <v>42486.829571759255</v>
      </c>
      <c r="T3788" s="9">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9">
        <f t="shared" si="358"/>
        <v>42167.326458333329</v>
      </c>
      <c r="T3789" s="9">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9">
        <f t="shared" si="358"/>
        <v>42333.487488425926</v>
      </c>
      <c r="T3790" s="9">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9">
        <f t="shared" si="358"/>
        <v>42138.590486111112</v>
      </c>
      <c r="T3791" s="9">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9">
        <f t="shared" si="358"/>
        <v>42666.458599537036</v>
      </c>
      <c r="T3792" s="9">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9">
        <f t="shared" si="358"/>
        <v>41766.4837037037</v>
      </c>
      <c r="T3793" s="9">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9">
        <f t="shared" si="358"/>
        <v>42170.238680555551</v>
      </c>
      <c r="T3794" s="9">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9">
        <f t="shared" si="358"/>
        <v>41968.73065972222</v>
      </c>
      <c r="T3795" s="9">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9">
        <f t="shared" si="358"/>
        <v>42132.372152777774</v>
      </c>
      <c r="T3796" s="9">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9">
        <f t="shared" si="358"/>
        <v>42201.227893518517</v>
      </c>
      <c r="T3797" s="9">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9">
        <f t="shared" si="358"/>
        <v>42688.821250000001</v>
      </c>
      <c r="T3798" s="9">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145.40540540540542</v>
      </c>
      <c r="Q3799" t="str">
        <f t="shared" si="356"/>
        <v>theater</v>
      </c>
      <c r="R3799" t="str">
        <f t="shared" si="357"/>
        <v>musical</v>
      </c>
      <c r="S3799" s="9">
        <f t="shared" si="358"/>
        <v>42084.673206018517</v>
      </c>
      <c r="T3799" s="9">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9">
        <f t="shared" si="358"/>
        <v>41831.514444444438</v>
      </c>
      <c r="T3800" s="9">
        <f t="shared" si="35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9">
        <f t="shared" si="358"/>
        <v>42410.722719907404</v>
      </c>
      <c r="T3801" s="9">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55.0625</v>
      </c>
      <c r="Q3802" t="str">
        <f t="shared" si="356"/>
        <v>theater</v>
      </c>
      <c r="R3802" t="str">
        <f t="shared" si="357"/>
        <v>musical</v>
      </c>
      <c r="S3802" s="9">
        <f t="shared" si="358"/>
        <v>41982.528738425921</v>
      </c>
      <c r="T3802" s="9">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47.333333333333336</v>
      </c>
      <c r="Q3803" t="str">
        <f t="shared" si="356"/>
        <v>theater</v>
      </c>
      <c r="R3803" t="str">
        <f t="shared" si="357"/>
        <v>musical</v>
      </c>
      <c r="S3803" s="9">
        <f t="shared" si="358"/>
        <v>41975.467777777776</v>
      </c>
      <c r="T3803" s="9">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9">
        <f t="shared" si="358"/>
        <v>42268.917893518512</v>
      </c>
      <c r="T3804" s="9">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9">
        <f t="shared" si="358"/>
        <v>42403.763518518514</v>
      </c>
      <c r="T3805" s="9">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9">
        <f t="shared" si="358"/>
        <v>42526.801203703704</v>
      </c>
      <c r="T3806" s="9">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9">
        <f t="shared" si="358"/>
        <v>41849.678703703699</v>
      </c>
      <c r="T3807" s="9">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9">
        <f t="shared" si="358"/>
        <v>41799.050706018512</v>
      </c>
      <c r="T3808" s="9">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50.555555555555557</v>
      </c>
      <c r="Q3809" t="str">
        <f t="shared" si="356"/>
        <v>theater</v>
      </c>
      <c r="R3809" t="str">
        <f t="shared" si="357"/>
        <v>musical</v>
      </c>
      <c r="S3809" s="9">
        <f t="shared" si="358"/>
        <v>42090.700682870367</v>
      </c>
      <c r="T3809" s="9">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41.666666666666664</v>
      </c>
      <c r="Q3810" t="str">
        <f t="shared" si="356"/>
        <v>theater</v>
      </c>
      <c r="R3810" t="str">
        <f t="shared" si="357"/>
        <v>plays</v>
      </c>
      <c r="S3810" s="9">
        <f t="shared" si="358"/>
        <v>42059.24559027778</v>
      </c>
      <c r="T3810" s="9">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9">
        <f t="shared" si="358"/>
        <v>41800.318368055552</v>
      </c>
      <c r="T3811" s="9">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70.230769230769226</v>
      </c>
      <c r="Q3812" t="str">
        <f t="shared" si="356"/>
        <v>theater</v>
      </c>
      <c r="R3812" t="str">
        <f t="shared" si="357"/>
        <v>plays</v>
      </c>
      <c r="S3812" s="9">
        <f t="shared" si="358"/>
        <v>42054.640717592592</v>
      </c>
      <c r="T3812" s="9">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43.421052631578945</v>
      </c>
      <c r="Q3813" t="str">
        <f t="shared" si="356"/>
        <v>theater</v>
      </c>
      <c r="R3813" t="str">
        <f t="shared" si="357"/>
        <v>plays</v>
      </c>
      <c r="S3813" s="9">
        <f t="shared" si="358"/>
        <v>42487.418668981474</v>
      </c>
      <c r="T3813" s="9">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199.18181818181819</v>
      </c>
      <c r="Q3814" t="str">
        <f t="shared" si="356"/>
        <v>theater</v>
      </c>
      <c r="R3814" t="str">
        <f t="shared" si="357"/>
        <v>plays</v>
      </c>
      <c r="S3814" s="9">
        <f t="shared" si="358"/>
        <v>42109.542916666665</v>
      </c>
      <c r="T3814" s="9">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9">
        <f t="shared" si="358"/>
        <v>42497.067372685182</v>
      </c>
      <c r="T3815" s="9">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9">
        <f t="shared" si="358"/>
        <v>42058.695740740739</v>
      </c>
      <c r="T3816" s="9">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50.000500000000002</v>
      </c>
      <c r="Q3817" t="str">
        <f t="shared" si="356"/>
        <v>theater</v>
      </c>
      <c r="R3817" t="str">
        <f t="shared" si="357"/>
        <v>plays</v>
      </c>
      <c r="S3817" s="9">
        <f t="shared" si="358"/>
        <v>42207.051585648143</v>
      </c>
      <c r="T3817" s="9">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9">
        <f t="shared" si="358"/>
        <v>41807.481747685182</v>
      </c>
      <c r="T3818" s="9">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9">
        <f t="shared" si="358"/>
        <v>42284.488611111105</v>
      </c>
      <c r="T3819" s="9">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9">
        <f t="shared" si="358"/>
        <v>42045.634050925924</v>
      </c>
      <c r="T3820" s="9">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40.92307692307692</v>
      </c>
      <c r="Q3821" t="str">
        <f t="shared" si="356"/>
        <v>theater</v>
      </c>
      <c r="R3821" t="str">
        <f t="shared" si="357"/>
        <v>plays</v>
      </c>
      <c r="S3821" s="9">
        <f t="shared" si="358"/>
        <v>42184.001203703701</v>
      </c>
      <c r="T3821" s="9">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9">
        <f t="shared" si="358"/>
        <v>42160.443483796298</v>
      </c>
      <c r="T3822" s="9">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9">
        <f t="shared" si="358"/>
        <v>42340.972303240742</v>
      </c>
      <c r="T3823" s="9">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9">
        <f t="shared" si="358"/>
        <v>42329.629826388882</v>
      </c>
      <c r="T3824" s="9">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9">
        <f t="shared" si="358"/>
        <v>42170.701898148145</v>
      </c>
      <c r="T3825" s="9">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9">
        <f t="shared" si="358"/>
        <v>42571.417858796289</v>
      </c>
      <c r="T3826" s="9">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9">
        <f t="shared" si="358"/>
        <v>42150.861273148148</v>
      </c>
      <c r="T3827" s="9">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9">
        <f t="shared" si="358"/>
        <v>42101.215208333328</v>
      </c>
      <c r="T3828" s="9">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9">
        <f t="shared" si="358"/>
        <v>42034.719918981478</v>
      </c>
      <c r="T3829" s="9">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178.57142857142858</v>
      </c>
      <c r="Q3830" t="str">
        <f t="shared" si="356"/>
        <v>theater</v>
      </c>
      <c r="R3830" t="str">
        <f t="shared" si="357"/>
        <v>plays</v>
      </c>
      <c r="S3830" s="9">
        <f t="shared" si="358"/>
        <v>41944.319293981483</v>
      </c>
      <c r="T3830" s="9">
        <f t="shared" si="35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9">
        <f t="shared" si="358"/>
        <v>42593.657071759262</v>
      </c>
      <c r="T3831" s="9">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9">
        <f t="shared" si="358"/>
        <v>42503.532534722217</v>
      </c>
      <c r="T3832" s="9">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9">
        <f t="shared" si="358"/>
        <v>41927.640567129631</v>
      </c>
      <c r="T3833" s="9">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9">
        <f t="shared" si="358"/>
        <v>42374.906655092585</v>
      </c>
      <c r="T3834" s="9">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9">
        <f t="shared" si="358"/>
        <v>41963.664027777777</v>
      </c>
      <c r="T3835" s="9">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57.385964912280699</v>
      </c>
      <c r="Q3836" t="str">
        <f t="shared" si="356"/>
        <v>theater</v>
      </c>
      <c r="R3836" t="str">
        <f t="shared" si="357"/>
        <v>plays</v>
      </c>
      <c r="S3836" s="9">
        <f t="shared" si="358"/>
        <v>42143.236886574072</v>
      </c>
      <c r="T3836" s="9">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9">
        <f t="shared" si="358"/>
        <v>42460.733888888884</v>
      </c>
      <c r="T3837" s="9">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9">
        <f t="shared" si="358"/>
        <v>42553.718194444438</v>
      </c>
      <c r="T3838" s="9">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120.11764705882354</v>
      </c>
      <c r="Q3839" t="str">
        <f t="shared" si="356"/>
        <v>theater</v>
      </c>
      <c r="R3839" t="str">
        <f t="shared" si="357"/>
        <v>plays</v>
      </c>
      <c r="S3839" s="9">
        <f t="shared" si="358"/>
        <v>42152.557384259257</v>
      </c>
      <c r="T3839" s="9">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9">
        <f t="shared" si="358"/>
        <v>42116.502418981479</v>
      </c>
      <c r="T3840" s="9">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9">
        <f t="shared" si="358"/>
        <v>42154.934305555558</v>
      </c>
      <c r="T3841" s="9">
        <f t="shared" si="35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f t="shared" si="355"/>
        <v>21.666666666666668</v>
      </c>
      <c r="Q3842" t="str">
        <f t="shared" si="356"/>
        <v>theater</v>
      </c>
      <c r="R3842" t="str">
        <f t="shared" si="357"/>
        <v>plays</v>
      </c>
      <c r="S3842" s="9">
        <f t="shared" si="358"/>
        <v>42432.493391203701</v>
      </c>
      <c r="T3842" s="9">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f t="shared" ref="P3843:P3906" si="361">E3843 / L3843</f>
        <v>25.647058823529413</v>
      </c>
      <c r="Q3843" t="str">
        <f t="shared" ref="Q3843:Q3906" si="362">LEFT(N3843,FIND("/",N3843,1)-1)</f>
        <v>theater</v>
      </c>
      <c r="R3843" t="str">
        <f t="shared" ref="R3843:R3906" si="363">RIGHT(N3843,LEN(N3843)-FIND("/",N3843,1))</f>
        <v>plays</v>
      </c>
      <c r="S3843" s="9">
        <f t="shared" ref="S3843:S3906" si="364">(J3843/86400)+25569+(-5/24)</f>
        <v>41780.57739583333</v>
      </c>
      <c r="T3843" s="9">
        <f t="shared" ref="T3843:T3906" si="365">(I3843/86400)+25569+(-5/24)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47.695652173913047</v>
      </c>
      <c r="Q3844" t="str">
        <f t="shared" si="362"/>
        <v>theater</v>
      </c>
      <c r="R3844" t="str">
        <f t="shared" si="363"/>
        <v>plays</v>
      </c>
      <c r="S3844" s="9">
        <f t="shared" si="364"/>
        <v>41740.285324074073</v>
      </c>
      <c r="T3844" s="9">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56.05263157894737</v>
      </c>
      <c r="Q3845" t="str">
        <f t="shared" si="362"/>
        <v>theater</v>
      </c>
      <c r="R3845" t="str">
        <f t="shared" si="363"/>
        <v>plays</v>
      </c>
      <c r="S3845" s="9">
        <f t="shared" si="364"/>
        <v>41765.864166666666</v>
      </c>
      <c r="T3845" s="9">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9">
        <f t="shared" si="364"/>
        <v>41766.408958333333</v>
      </c>
      <c r="T3846" s="9">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70.166666666666671</v>
      </c>
      <c r="Q3847" t="str">
        <f t="shared" si="362"/>
        <v>theater</v>
      </c>
      <c r="R3847" t="str">
        <f t="shared" si="363"/>
        <v>plays</v>
      </c>
      <c r="S3847" s="9">
        <f t="shared" si="364"/>
        <v>42248.418680555558</v>
      </c>
      <c r="T3847" s="9">
        <f t="shared" si="365"/>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23.625</v>
      </c>
      <c r="Q3848" t="str">
        <f t="shared" si="362"/>
        <v>theater</v>
      </c>
      <c r="R3848" t="str">
        <f t="shared" si="363"/>
        <v>plays</v>
      </c>
      <c r="S3848" s="9">
        <f t="shared" si="364"/>
        <v>41885.01321759259</v>
      </c>
      <c r="T3848" s="9">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188.55555555555554</v>
      </c>
      <c r="Q3849" t="str">
        <f t="shared" si="362"/>
        <v>theater</v>
      </c>
      <c r="R3849" t="str">
        <f t="shared" si="363"/>
        <v>plays</v>
      </c>
      <c r="S3849" s="9">
        <f t="shared" si="364"/>
        <v>42159.016099537032</v>
      </c>
      <c r="T3849" s="9">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49.511627906976742</v>
      </c>
      <c r="Q3850" t="str">
        <f t="shared" si="362"/>
        <v>theater</v>
      </c>
      <c r="R3850" t="str">
        <f t="shared" si="363"/>
        <v>plays</v>
      </c>
      <c r="S3850" s="9">
        <f t="shared" si="364"/>
        <v>42265.608668981477</v>
      </c>
      <c r="T3850" s="9">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75.464285714285708</v>
      </c>
      <c r="Q3851" t="str">
        <f t="shared" si="362"/>
        <v>theater</v>
      </c>
      <c r="R3851" t="str">
        <f t="shared" si="363"/>
        <v>plays</v>
      </c>
      <c r="S3851" s="9">
        <f t="shared" si="364"/>
        <v>42136.558842592589</v>
      </c>
      <c r="T3851" s="9">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9">
        <f t="shared" si="364"/>
        <v>41974.916006944441</v>
      </c>
      <c r="T3852" s="9">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9">
        <f t="shared" si="364"/>
        <v>42172.23123842592</v>
      </c>
      <c r="T3853" s="9">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9">
        <f t="shared" si="364"/>
        <v>42064.982361111113</v>
      </c>
      <c r="T3854" s="9">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9">
        <f t="shared" si="364"/>
        <v>41848.631689814814</v>
      </c>
      <c r="T3855" s="9">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9">
        <f t="shared" si="364"/>
        <v>42103.67659722222</v>
      </c>
      <c r="T3856" s="9">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9">
        <f t="shared" si="364"/>
        <v>42059.762395833335</v>
      </c>
      <c r="T3857" s="9">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9">
        <f t="shared" si="364"/>
        <v>42041.534756944442</v>
      </c>
      <c r="T3858" s="9">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9">
        <f t="shared" si="364"/>
        <v>41829.528819444444</v>
      </c>
      <c r="T3859" s="9">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9">
        <f t="shared" si="364"/>
        <v>42128.222731481474</v>
      </c>
      <c r="T3860" s="9">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9">
        <f t="shared" si="364"/>
        <v>41789.685266203705</v>
      </c>
      <c r="T3861" s="9">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81.538461538461533</v>
      </c>
      <c r="Q3862" t="str">
        <f t="shared" si="362"/>
        <v>theater</v>
      </c>
      <c r="R3862" t="str">
        <f t="shared" si="363"/>
        <v>plays</v>
      </c>
      <c r="S3862" s="9">
        <f t="shared" si="364"/>
        <v>41833.452662037038</v>
      </c>
      <c r="T3862" s="9">
        <f t="shared" si="365"/>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9">
        <f t="shared" si="364"/>
        <v>41914.381678240738</v>
      </c>
      <c r="T3863" s="9">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9">
        <f t="shared" si="364"/>
        <v>42611.052731481475</v>
      </c>
      <c r="T3864" s="9">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9">
        <f t="shared" si="364"/>
        <v>42253.424826388888</v>
      </c>
      <c r="T3865" s="9">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9">
        <f t="shared" si="364"/>
        <v>42295.683495370373</v>
      </c>
      <c r="T3866" s="9">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46.428571428571431</v>
      </c>
      <c r="Q3867" t="str">
        <f t="shared" si="362"/>
        <v>theater</v>
      </c>
      <c r="R3867" t="str">
        <f t="shared" si="363"/>
        <v>plays</v>
      </c>
      <c r="S3867" s="9">
        <f t="shared" si="364"/>
        <v>41841.44326388889</v>
      </c>
      <c r="T3867" s="9">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9">
        <f t="shared" si="364"/>
        <v>42402.738668981481</v>
      </c>
      <c r="T3868" s="9">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9">
        <f t="shared" si="364"/>
        <v>42509.605775462966</v>
      </c>
      <c r="T3869" s="9">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9">
        <f t="shared" si="364"/>
        <v>41865.45144675926</v>
      </c>
      <c r="T3870" s="9">
        <f t="shared" si="365"/>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30.133333333333333</v>
      </c>
      <c r="Q3871" t="str">
        <f t="shared" si="362"/>
        <v>theater</v>
      </c>
      <c r="R3871" t="str">
        <f t="shared" si="363"/>
        <v>musical</v>
      </c>
      <c r="S3871" s="9">
        <f t="shared" si="364"/>
        <v>42047.516111111108</v>
      </c>
      <c r="T3871" s="9">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9">
        <f t="shared" si="364"/>
        <v>41792.963865740741</v>
      </c>
      <c r="T3872" s="9">
        <f t="shared" si="365"/>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13.333333333333334</v>
      </c>
      <c r="Q3873" t="str">
        <f t="shared" si="362"/>
        <v>theater</v>
      </c>
      <c r="R3873" t="str">
        <f t="shared" si="363"/>
        <v>musical</v>
      </c>
      <c r="S3873" s="9">
        <f t="shared" si="364"/>
        <v>42763.572337962956</v>
      </c>
      <c r="T3873" s="9">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9">
        <f t="shared" si="364"/>
        <v>42179.9374537037</v>
      </c>
      <c r="T3874" s="9">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9">
        <f t="shared" si="364"/>
        <v>42255.487673611111</v>
      </c>
      <c r="T3875" s="9">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9">
        <f t="shared" si="364"/>
        <v>42006.808124999996</v>
      </c>
      <c r="T3876" s="9">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9">
        <f t="shared" si="364"/>
        <v>42615.138483796291</v>
      </c>
      <c r="T3877" s="9">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44.760869565217391</v>
      </c>
      <c r="Q3878" t="str">
        <f t="shared" si="362"/>
        <v>theater</v>
      </c>
      <c r="R3878" t="str">
        <f t="shared" si="363"/>
        <v>musical</v>
      </c>
      <c r="S3878" s="9">
        <f t="shared" si="364"/>
        <v>42372.415833333333</v>
      </c>
      <c r="T3878" s="9">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88.642857142857139</v>
      </c>
      <c r="Q3879" t="str">
        <f t="shared" si="362"/>
        <v>theater</v>
      </c>
      <c r="R3879" t="str">
        <f t="shared" si="363"/>
        <v>musical</v>
      </c>
      <c r="S3879" s="9">
        <f t="shared" si="364"/>
        <v>42682.469351851854</v>
      </c>
      <c r="T3879" s="9">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9">
        <f t="shared" si="364"/>
        <v>42154.610486111109</v>
      </c>
      <c r="T3880" s="9">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9">
        <f t="shared" si="364"/>
        <v>41999.652731481481</v>
      </c>
      <c r="T3881" s="9">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57.647058823529413</v>
      </c>
      <c r="Q3882" t="str">
        <f t="shared" si="362"/>
        <v>theater</v>
      </c>
      <c r="R3882" t="str">
        <f t="shared" si="363"/>
        <v>musical</v>
      </c>
      <c r="S3882" s="9">
        <f t="shared" si="364"/>
        <v>41815.606712962959</v>
      </c>
      <c r="T3882" s="9">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9">
        <f t="shared" si="364"/>
        <v>42755.810173611106</v>
      </c>
      <c r="T3883" s="9">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9">
        <f t="shared" si="364"/>
        <v>42373.77511574074</v>
      </c>
      <c r="T3884" s="9">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9">
        <f t="shared" si="364"/>
        <v>41854.394317129627</v>
      </c>
      <c r="T3885" s="9">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9">
        <f t="shared" si="364"/>
        <v>42065.583240740736</v>
      </c>
      <c r="T3886" s="9">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9">
        <f t="shared" si="364"/>
        <v>42469.742951388886</v>
      </c>
      <c r="T3887" s="9">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9">
        <f t="shared" si="364"/>
        <v>41954.019699074073</v>
      </c>
      <c r="T3888" s="9">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9">
        <f t="shared" si="364"/>
        <v>42079.649641203701</v>
      </c>
      <c r="T3889" s="9">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38.714285714285715</v>
      </c>
      <c r="Q3890" t="str">
        <f t="shared" si="362"/>
        <v>theater</v>
      </c>
      <c r="R3890" t="str">
        <f t="shared" si="363"/>
        <v>plays</v>
      </c>
      <c r="S3890" s="9">
        <f t="shared" si="364"/>
        <v>42762.337476851848</v>
      </c>
      <c r="T3890" s="9">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13.111111111111111</v>
      </c>
      <c r="Q3891" t="str">
        <f t="shared" si="362"/>
        <v>theater</v>
      </c>
      <c r="R3891" t="str">
        <f t="shared" si="363"/>
        <v>plays</v>
      </c>
      <c r="S3891" s="9">
        <f t="shared" si="364"/>
        <v>41976.796643518515</v>
      </c>
      <c r="T3891" s="9">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9">
        <f t="shared" si="364"/>
        <v>42171.55027777778</v>
      </c>
      <c r="T3892" s="9">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37.142857142857146</v>
      </c>
      <c r="Q3893" t="str">
        <f t="shared" si="362"/>
        <v>theater</v>
      </c>
      <c r="R3893" t="str">
        <f t="shared" si="363"/>
        <v>plays</v>
      </c>
      <c r="S3893" s="9">
        <f t="shared" si="364"/>
        <v>42055.924120370364</v>
      </c>
      <c r="T3893" s="9">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9">
        <f t="shared" si="364"/>
        <v>41867.443946759253</v>
      </c>
      <c r="T3894" s="9">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128.27380952380952</v>
      </c>
      <c r="Q3895" t="str">
        <f t="shared" si="362"/>
        <v>theater</v>
      </c>
      <c r="R3895" t="str">
        <f t="shared" si="363"/>
        <v>plays</v>
      </c>
      <c r="S3895" s="9">
        <f t="shared" si="364"/>
        <v>41779.449537037035</v>
      </c>
      <c r="T3895" s="9">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47.272727272727273</v>
      </c>
      <c r="Q3896" t="str">
        <f t="shared" si="362"/>
        <v>theater</v>
      </c>
      <c r="R3896" t="str">
        <f t="shared" si="363"/>
        <v>plays</v>
      </c>
      <c r="S3896" s="9">
        <f t="shared" si="364"/>
        <v>42679.750138888885</v>
      </c>
      <c r="T3896" s="9">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9">
        <f t="shared" si="364"/>
        <v>42032.041875000003</v>
      </c>
      <c r="T3897" s="9">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9">
        <f t="shared" si="364"/>
        <v>41792.983541666668</v>
      </c>
      <c r="T3898" s="9">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9">
        <f t="shared" si="364"/>
        <v>41982.665312499994</v>
      </c>
      <c r="T3899" s="9">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50.875</v>
      </c>
      <c r="Q3900" t="str">
        <f t="shared" si="362"/>
        <v>theater</v>
      </c>
      <c r="R3900" t="str">
        <f t="shared" si="363"/>
        <v>plays</v>
      </c>
      <c r="S3900" s="9">
        <f t="shared" si="364"/>
        <v>42193.273958333331</v>
      </c>
      <c r="T3900" s="9">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9">
        <f t="shared" si="364"/>
        <v>41843.566678240742</v>
      </c>
      <c r="T3901" s="9">
        <f t="shared" si="365"/>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9">
        <f t="shared" si="364"/>
        <v>42135.884155092594</v>
      </c>
      <c r="T3902" s="9">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9">
        <f t="shared" si="364"/>
        <v>42317.618043981478</v>
      </c>
      <c r="T3903" s="9">
        <f t="shared" si="365"/>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47.258064516129032</v>
      </c>
      <c r="Q3904" t="str">
        <f t="shared" si="362"/>
        <v>theater</v>
      </c>
      <c r="R3904" t="str">
        <f t="shared" si="363"/>
        <v>plays</v>
      </c>
      <c r="S3904" s="9">
        <f t="shared" si="364"/>
        <v>42663.259745370371</v>
      </c>
      <c r="T3904" s="9">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9">
        <f t="shared" si="364"/>
        <v>42185.802835648145</v>
      </c>
      <c r="T3905" s="9">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f t="shared" si="361"/>
        <v>1.5</v>
      </c>
      <c r="Q3906" t="str">
        <f t="shared" si="362"/>
        <v>theater</v>
      </c>
      <c r="R3906" t="str">
        <f t="shared" si="363"/>
        <v>plays</v>
      </c>
      <c r="S3906" s="9">
        <f t="shared" si="364"/>
        <v>42095.020833333336</v>
      </c>
      <c r="T3906" s="9">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f t="shared" ref="P3907:P3970" si="367">E3907 / L3907</f>
        <v>24.714285714285715</v>
      </c>
      <c r="Q3907" t="str">
        <f t="shared" ref="Q3907:Q3970" si="368">LEFT(N3907,FIND("/",N3907,1)-1)</f>
        <v>theater</v>
      </c>
      <c r="R3907" t="str">
        <f t="shared" ref="R3907:R3970" si="369">RIGHT(N3907,LEN(N3907)-FIND("/",N3907,1))</f>
        <v>plays</v>
      </c>
      <c r="S3907" s="9">
        <f t="shared" ref="S3907:S3970" si="370">(J3907/86400)+25569+(-5/24)</f>
        <v>42124.415543981479</v>
      </c>
      <c r="T3907" s="9">
        <f t="shared" ref="T3907:T3970" si="371">(I3907/86400)+25569+(-5/24)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63.125</v>
      </c>
      <c r="Q3908" t="str">
        <f t="shared" si="368"/>
        <v>theater</v>
      </c>
      <c r="R3908" t="str">
        <f t="shared" si="369"/>
        <v>plays</v>
      </c>
      <c r="S3908" s="9">
        <f t="shared" si="370"/>
        <v>42143.709409722222</v>
      </c>
      <c r="T3908" s="9">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9">
        <f t="shared" si="370"/>
        <v>41906.611180555556</v>
      </c>
      <c r="T3909" s="9">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9">
        <f t="shared" si="370"/>
        <v>41833.927037037036</v>
      </c>
      <c r="T3910" s="9">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9">
        <f t="shared" si="370"/>
        <v>41863.150949074072</v>
      </c>
      <c r="T3911" s="9">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61.666666666666664</v>
      </c>
      <c r="Q3912" t="str">
        <f t="shared" si="368"/>
        <v>theater</v>
      </c>
      <c r="R3912" t="str">
        <f t="shared" si="369"/>
        <v>plays</v>
      </c>
      <c r="S3912" s="9">
        <f t="shared" si="370"/>
        <v>42224.548576388886</v>
      </c>
      <c r="T3912" s="9">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83.138888888888886</v>
      </c>
      <c r="Q3913" t="str">
        <f t="shared" si="368"/>
        <v>theater</v>
      </c>
      <c r="R3913" t="str">
        <f t="shared" si="369"/>
        <v>plays</v>
      </c>
      <c r="S3913" s="9">
        <f t="shared" si="370"/>
        <v>41939.603900462964</v>
      </c>
      <c r="T3913" s="9">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9">
        <f t="shared" si="370"/>
        <v>42059.061689814807</v>
      </c>
      <c r="T3914" s="9">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142.85714285714286</v>
      </c>
      <c r="Q3915" t="str">
        <f t="shared" si="368"/>
        <v>theater</v>
      </c>
      <c r="R3915" t="str">
        <f t="shared" si="369"/>
        <v>plays</v>
      </c>
      <c r="S3915" s="9">
        <f t="shared" si="370"/>
        <v>42308.002881944441</v>
      </c>
      <c r="T3915" s="9">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33.666666666666664</v>
      </c>
      <c r="Q3916" t="str">
        <f t="shared" si="368"/>
        <v>theater</v>
      </c>
      <c r="R3916" t="str">
        <f t="shared" si="369"/>
        <v>plays</v>
      </c>
      <c r="S3916" s="9">
        <f t="shared" si="370"/>
        <v>42114.610601851855</v>
      </c>
      <c r="T3916" s="9">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9">
        <f t="shared" si="370"/>
        <v>42492.776724537034</v>
      </c>
      <c r="T3917" s="9">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9">
        <f t="shared" si="370"/>
        <v>42494.263333333329</v>
      </c>
      <c r="T3918" s="9">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9">
        <f t="shared" si="370"/>
        <v>41863.318993055553</v>
      </c>
      <c r="T3919" s="9">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9">
        <f t="shared" si="370"/>
        <v>41843.456284722219</v>
      </c>
      <c r="T3920" s="9">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9">
        <f t="shared" si="370"/>
        <v>42358.476539351854</v>
      </c>
      <c r="T3921" s="9">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9">
        <f t="shared" si="370"/>
        <v>42657.178935185184</v>
      </c>
      <c r="T3922" s="9">
        <f t="shared" si="371"/>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9">
        <f t="shared" si="370"/>
        <v>41926.333969907406</v>
      </c>
      <c r="T3923" s="9">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10.166666666666666</v>
      </c>
      <c r="Q3924" t="str">
        <f t="shared" si="368"/>
        <v>theater</v>
      </c>
      <c r="R3924" t="str">
        <f t="shared" si="369"/>
        <v>plays</v>
      </c>
      <c r="S3924" s="9">
        <f t="shared" si="370"/>
        <v>42020.560300925928</v>
      </c>
      <c r="T3924" s="9">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81.411764705882348</v>
      </c>
      <c r="Q3925" t="str">
        <f t="shared" si="368"/>
        <v>theater</v>
      </c>
      <c r="R3925" t="str">
        <f t="shared" si="369"/>
        <v>plays</v>
      </c>
      <c r="S3925" s="9">
        <f t="shared" si="370"/>
        <v>42075.771655092591</v>
      </c>
      <c r="T3925" s="9">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9">
        <f t="shared" si="370"/>
        <v>41786.751412037032</v>
      </c>
      <c r="T3926" s="9">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9">
        <f t="shared" si="370"/>
        <v>41820.662488425922</v>
      </c>
      <c r="T3927" s="9">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9">
        <f t="shared" si="370"/>
        <v>41969.876712962963</v>
      </c>
      <c r="T3928" s="9">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9">
        <f t="shared" si="370"/>
        <v>41830.059074074074</v>
      </c>
      <c r="T3929" s="9">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9">
        <f t="shared" si="370"/>
        <v>42265.474849537037</v>
      </c>
      <c r="T3930" s="9">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32.357142857142854</v>
      </c>
      <c r="Q3931" t="str">
        <f t="shared" si="368"/>
        <v>theater</v>
      </c>
      <c r="R3931" t="str">
        <f t="shared" si="369"/>
        <v>plays</v>
      </c>
      <c r="S3931" s="9">
        <f t="shared" si="370"/>
        <v>42601.618807870364</v>
      </c>
      <c r="T3931" s="9">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9">
        <f t="shared" si="370"/>
        <v>42433.13041666666</v>
      </c>
      <c r="T3932" s="9">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9">
        <f t="shared" si="370"/>
        <v>42227.943368055552</v>
      </c>
      <c r="T3933" s="9">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9">
        <f t="shared" si="370"/>
        <v>42414.960231481477</v>
      </c>
      <c r="T3934" s="9">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91.833333333333329</v>
      </c>
      <c r="Q3935" t="str">
        <f t="shared" si="368"/>
        <v>theater</v>
      </c>
      <c r="R3935" t="str">
        <f t="shared" si="369"/>
        <v>plays</v>
      </c>
      <c r="S3935" s="9">
        <f t="shared" si="370"/>
        <v>42538.759976851848</v>
      </c>
      <c r="T3935" s="9">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45.833333333333336</v>
      </c>
      <c r="Q3936" t="str">
        <f t="shared" si="368"/>
        <v>theater</v>
      </c>
      <c r="R3936" t="str">
        <f t="shared" si="369"/>
        <v>plays</v>
      </c>
      <c r="S3936" s="9">
        <f t="shared" si="370"/>
        <v>42233.463414351849</v>
      </c>
      <c r="T3936" s="9">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57.173913043478258</v>
      </c>
      <c r="Q3937" t="str">
        <f t="shared" si="368"/>
        <v>theater</v>
      </c>
      <c r="R3937" t="str">
        <f t="shared" si="369"/>
        <v>plays</v>
      </c>
      <c r="S3937" s="9">
        <f t="shared" si="370"/>
        <v>42221.448449074072</v>
      </c>
      <c r="T3937" s="9">
        <f t="shared" si="371"/>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9">
        <f t="shared" si="370"/>
        <v>42675.054629629631</v>
      </c>
      <c r="T3938" s="9">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9">
        <f t="shared" si="370"/>
        <v>42534.423148148147</v>
      </c>
      <c r="T3939" s="9">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9">
        <f t="shared" si="370"/>
        <v>42151.697384259256</v>
      </c>
      <c r="T3940" s="9">
        <f t="shared" si="371"/>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9">
        <f t="shared" si="370"/>
        <v>41915.191886574074</v>
      </c>
      <c r="T3941" s="9">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9">
        <f t="shared" si="370"/>
        <v>41961.284155092588</v>
      </c>
      <c r="T3942" s="9">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9">
        <f t="shared" si="370"/>
        <v>41940.378900462958</v>
      </c>
      <c r="T3943" s="9">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9">
        <f t="shared" si="370"/>
        <v>42111.695763888885</v>
      </c>
      <c r="T3944" s="9">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137.07692307692307</v>
      </c>
      <c r="Q3945" t="str">
        <f t="shared" si="368"/>
        <v>theater</v>
      </c>
      <c r="R3945" t="str">
        <f t="shared" si="369"/>
        <v>plays</v>
      </c>
      <c r="S3945" s="9">
        <f t="shared" si="370"/>
        <v>42279.570231481477</v>
      </c>
      <c r="T3945" s="9">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9">
        <f t="shared" si="370"/>
        <v>42213.454571759255</v>
      </c>
      <c r="T3946" s="9">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9">
        <f t="shared" si="370"/>
        <v>42109.593379629623</v>
      </c>
      <c r="T3947" s="9">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9">
        <f t="shared" si="370"/>
        <v>42031.625254629624</v>
      </c>
      <c r="T3948" s="9">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9">
        <f t="shared" si="370"/>
        <v>42614.934537037036</v>
      </c>
      <c r="T3949" s="9">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9">
        <f t="shared" si="370"/>
        <v>41829.117164351854</v>
      </c>
      <c r="T3950" s="9">
        <f t="shared" si="371"/>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49.28125</v>
      </c>
      <c r="Q3951" t="str">
        <f t="shared" si="368"/>
        <v>theater</v>
      </c>
      <c r="R3951" t="str">
        <f t="shared" si="369"/>
        <v>plays</v>
      </c>
      <c r="S3951" s="9">
        <f t="shared" si="370"/>
        <v>42015.912280092591</v>
      </c>
      <c r="T3951" s="9">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9">
        <f t="shared" si="370"/>
        <v>42439.493981481479</v>
      </c>
      <c r="T3952" s="9">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9">
        <f t="shared" si="370"/>
        <v>42433.617384259262</v>
      </c>
      <c r="T3953" s="9">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9">
        <f t="shared" si="370"/>
        <v>42243.582060185181</v>
      </c>
      <c r="T3954" s="9">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9">
        <f t="shared" si="370"/>
        <v>42549.840115740742</v>
      </c>
      <c r="T3955" s="9">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9">
        <f t="shared" si="370"/>
        <v>41774.442870370367</v>
      </c>
      <c r="T3956" s="9">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53.125</v>
      </c>
      <c r="Q3957" t="str">
        <f t="shared" si="368"/>
        <v>theater</v>
      </c>
      <c r="R3957" t="str">
        <f t="shared" si="369"/>
        <v>plays</v>
      </c>
      <c r="S3957" s="9">
        <f t="shared" si="370"/>
        <v>42306.640520833331</v>
      </c>
      <c r="T3957" s="9">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9">
        <f t="shared" si="370"/>
        <v>42457.723692129628</v>
      </c>
      <c r="T3958" s="9">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9">
        <f t="shared" si="370"/>
        <v>42513.76798611111</v>
      </c>
      <c r="T3959" s="9">
        <f t="shared" si="371"/>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40.0625</v>
      </c>
      <c r="Q3960" t="str">
        <f t="shared" si="368"/>
        <v>theater</v>
      </c>
      <c r="R3960" t="str">
        <f t="shared" si="369"/>
        <v>plays</v>
      </c>
      <c r="S3960" s="9">
        <f t="shared" si="370"/>
        <v>41816.742037037031</v>
      </c>
      <c r="T3960" s="9">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24.333333333333332</v>
      </c>
      <c r="Q3961" t="str">
        <f t="shared" si="368"/>
        <v>theater</v>
      </c>
      <c r="R3961" t="str">
        <f t="shared" si="369"/>
        <v>plays</v>
      </c>
      <c r="S3961" s="9">
        <f t="shared" si="370"/>
        <v>41880.580509259256</v>
      </c>
      <c r="T3961" s="9">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9">
        <f t="shared" si="370"/>
        <v>42342.63722222222</v>
      </c>
      <c r="T3962" s="9">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9">
        <f t="shared" si="370"/>
        <v>41745.682986111111</v>
      </c>
      <c r="T3963" s="9">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9">
        <f t="shared" si="370"/>
        <v>42311.413124999999</v>
      </c>
      <c r="T3964" s="9">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9">
        <f t="shared" si="370"/>
        <v>42295.945798611108</v>
      </c>
      <c r="T3965" s="9">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9">
        <f t="shared" si="370"/>
        <v>42053.513726851852</v>
      </c>
      <c r="T3966" s="9">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9">
        <f t="shared" si="370"/>
        <v>42414.027546296296</v>
      </c>
      <c r="T3967" s="9">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9">
        <f t="shared" si="370"/>
        <v>41801.503217592588</v>
      </c>
      <c r="T3968" s="9">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9">
        <f t="shared" si="370"/>
        <v>42770.082256944443</v>
      </c>
      <c r="T3969" s="9">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f t="shared" si="367"/>
        <v>47.909090909090907</v>
      </c>
      <c r="Q3970" t="str">
        <f t="shared" si="368"/>
        <v>theater</v>
      </c>
      <c r="R3970" t="str">
        <f t="shared" si="369"/>
        <v>plays</v>
      </c>
      <c r="S3970" s="9">
        <f t="shared" si="370"/>
        <v>42452.60732638889</v>
      </c>
      <c r="T3970" s="9">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f t="shared" ref="P3971:P4034" si="373">E3971 / L3971</f>
        <v>35.166666666666664</v>
      </c>
      <c r="Q3971" t="str">
        <f t="shared" ref="Q3971:Q4034" si="374">LEFT(N3971,FIND("/",N3971,1)-1)</f>
        <v>theater</v>
      </c>
      <c r="R3971" t="str">
        <f t="shared" ref="R3971:R4034" si="375">RIGHT(N3971,LEN(N3971)-FIND("/",N3971,1))</f>
        <v>plays</v>
      </c>
      <c r="S3971" s="9">
        <f t="shared" ref="S3971:S4034" si="376">(J3971/86400)+25569+(-5/24)</f>
        <v>42601.646365740737</v>
      </c>
      <c r="T3971" s="9">
        <f t="shared" ref="T3971:T4034" si="377">(I3971/86400)+25569+(-5/24)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9">
        <f t="shared" si="376"/>
        <v>42447.655219907407</v>
      </c>
      <c r="T3972" s="9">
        <f t="shared" si="377"/>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22.666666666666668</v>
      </c>
      <c r="Q3973" t="str">
        <f t="shared" si="374"/>
        <v>theater</v>
      </c>
      <c r="R3973" t="str">
        <f t="shared" si="375"/>
        <v>plays</v>
      </c>
      <c r="S3973" s="9">
        <f t="shared" si="376"/>
        <v>41811.327847222223</v>
      </c>
      <c r="T3973" s="9">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26.375</v>
      </c>
      <c r="Q3974" t="str">
        <f t="shared" si="374"/>
        <v>theater</v>
      </c>
      <c r="R3974" t="str">
        <f t="shared" si="375"/>
        <v>plays</v>
      </c>
      <c r="S3974" s="9">
        <f t="shared" si="376"/>
        <v>41980.859189814808</v>
      </c>
      <c r="T3974" s="9">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105.54054054054055</v>
      </c>
      <c r="Q3975" t="str">
        <f t="shared" si="374"/>
        <v>theater</v>
      </c>
      <c r="R3975" t="str">
        <f t="shared" si="375"/>
        <v>plays</v>
      </c>
      <c r="S3975" s="9">
        <f t="shared" si="376"/>
        <v>42469.475810185184</v>
      </c>
      <c r="T3975" s="9">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29.09090909090909</v>
      </c>
      <c r="Q3976" t="str">
        <f t="shared" si="374"/>
        <v>theater</v>
      </c>
      <c r="R3976" t="str">
        <f t="shared" si="375"/>
        <v>plays</v>
      </c>
      <c r="S3976" s="9">
        <f t="shared" si="376"/>
        <v>42493.338518518511</v>
      </c>
      <c r="T3976" s="9">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9">
        <f t="shared" si="376"/>
        <v>42534.658541666664</v>
      </c>
      <c r="T3977" s="9">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9">
        <f t="shared" si="376"/>
        <v>41830.650011574071</v>
      </c>
      <c r="T3978" s="9">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9">
        <f t="shared" si="376"/>
        <v>42543.580231481479</v>
      </c>
      <c r="T3979" s="9">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9">
        <f t="shared" si="376"/>
        <v>41975.434641203705</v>
      </c>
      <c r="T3980" s="9">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18.333333333333332</v>
      </c>
      <c r="Q3981" t="str">
        <f t="shared" si="374"/>
        <v>theater</v>
      </c>
      <c r="R3981" t="str">
        <f t="shared" si="375"/>
        <v>plays</v>
      </c>
      <c r="S3981" s="9">
        <f t="shared" si="376"/>
        <v>42069.695104166669</v>
      </c>
      <c r="T3981" s="9">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64.285714285714292</v>
      </c>
      <c r="Q3982" t="str">
        <f t="shared" si="374"/>
        <v>theater</v>
      </c>
      <c r="R3982" t="str">
        <f t="shared" si="375"/>
        <v>plays</v>
      </c>
      <c r="S3982" s="9">
        <f t="shared" si="376"/>
        <v>41795.390590277777</v>
      </c>
      <c r="T3982" s="9">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9">
        <f t="shared" si="376"/>
        <v>42507.971631944441</v>
      </c>
      <c r="T3983" s="9">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9">
        <f t="shared" si="376"/>
        <v>42132.601620370369</v>
      </c>
      <c r="T3984" s="9">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84.282608695652172</v>
      </c>
      <c r="Q3985" t="str">
        <f t="shared" si="374"/>
        <v>theater</v>
      </c>
      <c r="R3985" t="str">
        <f t="shared" si="375"/>
        <v>plays</v>
      </c>
      <c r="S3985" s="9">
        <f t="shared" si="376"/>
        <v>41747.661527777775</v>
      </c>
      <c r="T3985" s="9">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9">
        <f t="shared" si="376"/>
        <v>41920.75513888889</v>
      </c>
      <c r="T3986" s="9">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33.736842105263158</v>
      </c>
      <c r="Q3987" t="str">
        <f t="shared" si="374"/>
        <v>theater</v>
      </c>
      <c r="R3987" t="str">
        <f t="shared" si="375"/>
        <v>plays</v>
      </c>
      <c r="S3987" s="9">
        <f t="shared" si="376"/>
        <v>42399.499074074069</v>
      </c>
      <c r="T3987" s="9">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37.53846153846154</v>
      </c>
      <c r="Q3988" t="str">
        <f t="shared" si="374"/>
        <v>theater</v>
      </c>
      <c r="R3988" t="str">
        <f t="shared" si="375"/>
        <v>plays</v>
      </c>
      <c r="S3988" s="9">
        <f t="shared" si="376"/>
        <v>42467.340208333328</v>
      </c>
      <c r="T3988" s="9">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11.615384615384615</v>
      </c>
      <c r="Q3989" t="str">
        <f t="shared" si="374"/>
        <v>theater</v>
      </c>
      <c r="R3989" t="str">
        <f t="shared" si="375"/>
        <v>plays</v>
      </c>
      <c r="S3989" s="9">
        <f t="shared" si="376"/>
        <v>41765.716319444444</v>
      </c>
      <c r="T3989" s="9">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9">
        <f t="shared" si="376"/>
        <v>42229.872835648144</v>
      </c>
      <c r="T3990" s="9">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9">
        <f t="shared" si="376"/>
        <v>42286.541446759256</v>
      </c>
      <c r="T3991" s="9">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9">
        <f t="shared" si="376"/>
        <v>42401.464039351849</v>
      </c>
      <c r="T3992" s="9">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9">
        <f t="shared" si="376"/>
        <v>42125.436134259253</v>
      </c>
      <c r="T3993" s="9">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60.111111111111114</v>
      </c>
      <c r="Q3994" t="str">
        <f t="shared" si="374"/>
        <v>theater</v>
      </c>
      <c r="R3994" t="str">
        <f t="shared" si="375"/>
        <v>plays</v>
      </c>
      <c r="S3994" s="9">
        <f t="shared" si="376"/>
        <v>42289.732164351844</v>
      </c>
      <c r="T3994" s="9">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9">
        <f t="shared" si="376"/>
        <v>42107.656388888885</v>
      </c>
      <c r="T3995" s="9">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9">
        <f t="shared" si="376"/>
        <v>41809.181597222218</v>
      </c>
      <c r="T3996" s="9">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9">
        <f t="shared" si="376"/>
        <v>42019.475428240738</v>
      </c>
      <c r="T3997" s="9">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29.235294117647058</v>
      </c>
      <c r="Q3998" t="str">
        <f t="shared" si="374"/>
        <v>theater</v>
      </c>
      <c r="R3998" t="str">
        <f t="shared" si="375"/>
        <v>plays</v>
      </c>
      <c r="S3998" s="9">
        <f t="shared" si="376"/>
        <v>41950.058611111112</v>
      </c>
      <c r="T3998" s="9">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9">
        <f t="shared" si="376"/>
        <v>42069.183113425919</v>
      </c>
      <c r="T3999" s="9">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59.583333333333336</v>
      </c>
      <c r="Q4000" t="str">
        <f t="shared" si="374"/>
        <v>theater</v>
      </c>
      <c r="R4000" t="str">
        <f t="shared" si="375"/>
        <v>plays</v>
      </c>
      <c r="S4000" s="9">
        <f t="shared" si="376"/>
        <v>42061.754930555551</v>
      </c>
      <c r="T4000" s="9">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82.571428571428569</v>
      </c>
      <c r="Q4001" t="str">
        <f t="shared" si="374"/>
        <v>theater</v>
      </c>
      <c r="R4001" t="str">
        <f t="shared" si="375"/>
        <v>plays</v>
      </c>
      <c r="S4001" s="9">
        <f t="shared" si="376"/>
        <v>41842.620347222219</v>
      </c>
      <c r="T4001" s="9">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9">
        <f t="shared" si="376"/>
        <v>42437.437013888884</v>
      </c>
      <c r="T4002" s="9">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32.357142857142854</v>
      </c>
      <c r="Q4003" t="str">
        <f t="shared" si="374"/>
        <v>theater</v>
      </c>
      <c r="R4003" t="str">
        <f t="shared" si="375"/>
        <v>plays</v>
      </c>
      <c r="S4003" s="9">
        <f t="shared" si="376"/>
        <v>42775.755879629629</v>
      </c>
      <c r="T4003" s="9">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9">
        <f t="shared" si="376"/>
        <v>41878.835196759253</v>
      </c>
      <c r="T4004" s="9">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9">
        <f t="shared" si="376"/>
        <v>42020.379016203697</v>
      </c>
      <c r="T4005" s="9">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9">
        <f t="shared" si="376"/>
        <v>41889.954363425924</v>
      </c>
      <c r="T4006" s="9">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9">
        <f t="shared" si="376"/>
        <v>41872.599363425921</v>
      </c>
      <c r="T4007" s="9">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9">
        <f t="shared" si="376"/>
        <v>42391.564664351848</v>
      </c>
      <c r="T4008" s="9">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9">
        <f t="shared" si="376"/>
        <v>41848.564594907402</v>
      </c>
      <c r="T4009" s="9">
        <f t="shared" si="377"/>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9">
        <f t="shared" si="376"/>
        <v>42177.755868055552</v>
      </c>
      <c r="T4010" s="9">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9">
        <f t="shared" si="376"/>
        <v>41851.492592592593</v>
      </c>
      <c r="T4011" s="9">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45.842105263157897</v>
      </c>
      <c r="Q4012" t="str">
        <f t="shared" si="374"/>
        <v>theater</v>
      </c>
      <c r="R4012" t="str">
        <f t="shared" si="375"/>
        <v>plays</v>
      </c>
      <c r="S4012" s="9">
        <f t="shared" si="376"/>
        <v>41921.562106481477</v>
      </c>
      <c r="T4012" s="9">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9">
        <f t="shared" si="376"/>
        <v>42002.336550925924</v>
      </c>
      <c r="T4013" s="9">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9">
        <f t="shared" si="376"/>
        <v>42096.336215277777</v>
      </c>
      <c r="T4014" s="9">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9">
        <f t="shared" si="376"/>
        <v>42021.092858796292</v>
      </c>
      <c r="T4015" s="9">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9">
        <f t="shared" si="376"/>
        <v>42419.037835648145</v>
      </c>
      <c r="T4016" s="9">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9">
        <f t="shared" si="376"/>
        <v>42174.572488425925</v>
      </c>
      <c r="T4017" s="9">
        <f t="shared" si="377"/>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9">
        <f t="shared" si="376"/>
        <v>41869.664351851847</v>
      </c>
      <c r="T4018" s="9">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9">
        <f t="shared" si="376"/>
        <v>41856.463819444441</v>
      </c>
      <c r="T4019" s="9">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9">
        <f t="shared" si="376"/>
        <v>42620.702638888884</v>
      </c>
      <c r="T4020" s="9">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9">
        <f t="shared" si="376"/>
        <v>42417.467546296299</v>
      </c>
      <c r="T4021" s="9">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33.333333333333336</v>
      </c>
      <c r="Q4022" t="str">
        <f t="shared" si="374"/>
        <v>theater</v>
      </c>
      <c r="R4022" t="str">
        <f t="shared" si="375"/>
        <v>plays</v>
      </c>
      <c r="S4022" s="9">
        <f t="shared" si="376"/>
        <v>42056.982627314814</v>
      </c>
      <c r="T4022" s="9">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9">
        <f t="shared" si="376"/>
        <v>41878.703217592592</v>
      </c>
      <c r="T4023" s="9">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63.558375634517766</v>
      </c>
      <c r="Q4024" t="str">
        <f t="shared" si="374"/>
        <v>theater</v>
      </c>
      <c r="R4024" t="str">
        <f t="shared" si="375"/>
        <v>plays</v>
      </c>
      <c r="S4024" s="9">
        <f t="shared" si="376"/>
        <v>41990.375775462962</v>
      </c>
      <c r="T4024" s="9">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9">
        <f t="shared" si="376"/>
        <v>42408.791238425925</v>
      </c>
      <c r="T4025" s="9">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9">
        <f t="shared" si="376"/>
        <v>42217.461770833332</v>
      </c>
      <c r="T4026" s="9">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9">
        <f t="shared" si="376"/>
        <v>42151.029351851852</v>
      </c>
      <c r="T4027" s="9">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9">
        <f t="shared" si="376"/>
        <v>42282.447210648148</v>
      </c>
      <c r="T4028" s="9">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30.714285714285715</v>
      </c>
      <c r="Q4029" t="str">
        <f t="shared" si="374"/>
        <v>theater</v>
      </c>
      <c r="R4029" t="str">
        <f t="shared" si="375"/>
        <v>plays</v>
      </c>
      <c r="S4029" s="9">
        <f t="shared" si="376"/>
        <v>42768.762511574074</v>
      </c>
      <c r="T4029" s="9">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9">
        <f t="shared" si="376"/>
        <v>41765.730324074073</v>
      </c>
      <c r="T4030" s="9">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9">
        <f t="shared" si="376"/>
        <v>42321.816782407404</v>
      </c>
      <c r="T4031" s="9">
        <f t="shared" si="377"/>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66.666666666666671</v>
      </c>
      <c r="Q4032" t="str">
        <f t="shared" si="374"/>
        <v>theater</v>
      </c>
      <c r="R4032" t="str">
        <f t="shared" si="375"/>
        <v>plays</v>
      </c>
      <c r="S4032" s="9">
        <f t="shared" si="376"/>
        <v>42374.446747685179</v>
      </c>
      <c r="T4032" s="9">
        <f t="shared" si="377"/>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9">
        <f t="shared" si="376"/>
        <v>41941.376898148148</v>
      </c>
      <c r="T4033" s="9">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f t="shared" si="373"/>
        <v>59</v>
      </c>
      <c r="Q4034" t="str">
        <f t="shared" si="374"/>
        <v>theater</v>
      </c>
      <c r="R4034" t="str">
        <f t="shared" si="375"/>
        <v>plays</v>
      </c>
      <c r="S4034" s="9">
        <f t="shared" si="376"/>
        <v>42293.60087962963</v>
      </c>
      <c r="T4034" s="9">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f t="shared" ref="P4035:P4098" si="379">E4035 / L4035</f>
        <v>65.340319148936175</v>
      </c>
      <c r="Q4035" t="str">
        <f t="shared" ref="Q4035:Q4098" si="380">LEFT(N4035,FIND("/",N4035,1)-1)</f>
        <v>theater</v>
      </c>
      <c r="R4035" t="str">
        <f t="shared" ref="R4035:R4098" si="381">RIGHT(N4035,LEN(N4035)-FIND("/",N4035,1))</f>
        <v>plays</v>
      </c>
      <c r="S4035" s="9">
        <f t="shared" ref="S4035:S4098" si="382">(J4035/86400)+25569+(-5/24)</f>
        <v>42614.06046296296</v>
      </c>
      <c r="T4035" s="9">
        <f t="shared" ref="T4035:T4098" si="383">(I4035/86400)+25569+(-5/24)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9">
        <f t="shared" si="382"/>
        <v>42067.739004629628</v>
      </c>
      <c r="T4036" s="9">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9">
        <f t="shared" si="382"/>
        <v>41903.674618055556</v>
      </c>
      <c r="T4037" s="9">
        <f t="shared" si="383"/>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166.05882352941177</v>
      </c>
      <c r="Q4038" t="str">
        <f t="shared" si="380"/>
        <v>theater</v>
      </c>
      <c r="R4038" t="str">
        <f t="shared" si="381"/>
        <v>plays</v>
      </c>
      <c r="S4038" s="9">
        <f t="shared" si="382"/>
        <v>41804.728750000002</v>
      </c>
      <c r="T4038" s="9">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9">
        <f t="shared" si="382"/>
        <v>42496.862442129626</v>
      </c>
      <c r="T4039" s="9">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9">
        <f t="shared" si="382"/>
        <v>41869.590393518512</v>
      </c>
      <c r="T4040" s="9">
        <f t="shared" si="383"/>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9">
        <f t="shared" si="382"/>
        <v>42305.462581018517</v>
      </c>
      <c r="T4041" s="9">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9">
        <f t="shared" si="382"/>
        <v>42144.023194444446</v>
      </c>
      <c r="T4042" s="9">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9">
        <f t="shared" si="382"/>
        <v>42559.265671296293</v>
      </c>
      <c r="T4043" s="9">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9">
        <f t="shared" si="382"/>
        <v>41994.875740740739</v>
      </c>
      <c r="T4044" s="9">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9">
        <f t="shared" si="382"/>
        <v>41948.749131944445</v>
      </c>
      <c r="T4045" s="9">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9">
        <f t="shared" si="382"/>
        <v>42074.011365740742</v>
      </c>
      <c r="T4046" s="9">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9">
        <f t="shared" si="382"/>
        <v>41841.992928240739</v>
      </c>
      <c r="T4047" s="9">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38.333333333333336</v>
      </c>
      <c r="Q4048" t="str">
        <f t="shared" si="380"/>
        <v>theater</v>
      </c>
      <c r="R4048" t="str">
        <f t="shared" si="381"/>
        <v>plays</v>
      </c>
      <c r="S4048" s="9">
        <f t="shared" si="382"/>
        <v>41904.442245370366</v>
      </c>
      <c r="T4048" s="9">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9">
        <f t="shared" si="382"/>
        <v>41990.814155092587</v>
      </c>
      <c r="T4049" s="9">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32.978021978021978</v>
      </c>
      <c r="Q4050" t="str">
        <f t="shared" si="380"/>
        <v>theater</v>
      </c>
      <c r="R4050" t="str">
        <f t="shared" si="381"/>
        <v>plays</v>
      </c>
      <c r="S4050" s="9">
        <f t="shared" si="382"/>
        <v>42436.300775462958</v>
      </c>
      <c r="T4050" s="9">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9">
        <f t="shared" si="382"/>
        <v>42169.750173611108</v>
      </c>
      <c r="T4051" s="9">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9">
        <f t="shared" si="382"/>
        <v>41905.428136574068</v>
      </c>
      <c r="T4052" s="9">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9">
        <f t="shared" si="382"/>
        <v>41761.601817129624</v>
      </c>
      <c r="T4053" s="9">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86.615384615384613</v>
      </c>
      <c r="Q4054" t="str">
        <f t="shared" si="380"/>
        <v>theater</v>
      </c>
      <c r="R4054" t="str">
        <f t="shared" si="381"/>
        <v>plays</v>
      </c>
      <c r="S4054" s="9">
        <f t="shared" si="382"/>
        <v>41865.670324074068</v>
      </c>
      <c r="T4054" s="9">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9">
        <f t="shared" si="382"/>
        <v>41928.481805555552</v>
      </c>
      <c r="T4055" s="9">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9">
        <f t="shared" si="382"/>
        <v>42613.632928240739</v>
      </c>
      <c r="T4056" s="9">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41.952380952380949</v>
      </c>
      <c r="Q4057" t="str">
        <f t="shared" si="380"/>
        <v>theater</v>
      </c>
      <c r="R4057" t="str">
        <f t="shared" si="381"/>
        <v>plays</v>
      </c>
      <c r="S4057" s="9">
        <f t="shared" si="382"/>
        <v>41779.44017361111</v>
      </c>
      <c r="T4057" s="9">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88.333333333333329</v>
      </c>
      <c r="Q4058" t="str">
        <f t="shared" si="380"/>
        <v>theater</v>
      </c>
      <c r="R4058" t="str">
        <f t="shared" si="381"/>
        <v>plays</v>
      </c>
      <c r="S4058" s="9">
        <f t="shared" si="382"/>
        <v>42534.724988425922</v>
      </c>
      <c r="T4058" s="9">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129.16666666666666</v>
      </c>
      <c r="Q4059" t="str">
        <f t="shared" si="380"/>
        <v>theater</v>
      </c>
      <c r="R4059" t="str">
        <f t="shared" si="381"/>
        <v>plays</v>
      </c>
      <c r="S4059" s="9">
        <f t="shared" si="382"/>
        <v>42310.760185185187</v>
      </c>
      <c r="T4059" s="9">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9">
        <f t="shared" si="382"/>
        <v>42445.852361111109</v>
      </c>
      <c r="T4060" s="9">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35.714285714285715</v>
      </c>
      <c r="Q4061" t="str">
        <f t="shared" si="380"/>
        <v>theater</v>
      </c>
      <c r="R4061" t="str">
        <f t="shared" si="381"/>
        <v>plays</v>
      </c>
      <c r="S4061" s="9">
        <f t="shared" si="382"/>
        <v>41866.432314814811</v>
      </c>
      <c r="T4061" s="9">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9">
        <f t="shared" si="382"/>
        <v>41779.486759259256</v>
      </c>
      <c r="T4062" s="9">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9">
        <f t="shared" si="382"/>
        <v>42420.933136574073</v>
      </c>
      <c r="T4063" s="9">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163.33333333333334</v>
      </c>
      <c r="Q4064" t="str">
        <f t="shared" si="380"/>
        <v>theater</v>
      </c>
      <c r="R4064" t="str">
        <f t="shared" si="381"/>
        <v>plays</v>
      </c>
      <c r="S4064" s="9">
        <f t="shared" si="382"/>
        <v>42523.530879629623</v>
      </c>
      <c r="T4064" s="9">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9">
        <f t="shared" si="382"/>
        <v>41787.473194444443</v>
      </c>
      <c r="T4065" s="9">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64.166666666666671</v>
      </c>
      <c r="Q4066" t="str">
        <f t="shared" si="380"/>
        <v>theater</v>
      </c>
      <c r="R4066" t="str">
        <f t="shared" si="381"/>
        <v>plays</v>
      </c>
      <c r="S4066" s="9">
        <f t="shared" si="382"/>
        <v>42093.379930555551</v>
      </c>
      <c r="T4066" s="9">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9">
        <f t="shared" si="382"/>
        <v>41833.74318287037</v>
      </c>
      <c r="T4067" s="9">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9">
        <f t="shared" si="382"/>
        <v>42478.830879629626</v>
      </c>
      <c r="T4068" s="9">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179.11764705882354</v>
      </c>
      <c r="Q4069" t="str">
        <f t="shared" si="380"/>
        <v>theater</v>
      </c>
      <c r="R4069" t="str">
        <f t="shared" si="381"/>
        <v>plays</v>
      </c>
      <c r="S4069" s="9">
        <f t="shared" si="382"/>
        <v>42234.909143518518</v>
      </c>
      <c r="T4069" s="9">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9">
        <f t="shared" si="382"/>
        <v>42718.755266203698</v>
      </c>
      <c r="T4070" s="9">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33.07692307692308</v>
      </c>
      <c r="Q4071" t="str">
        <f t="shared" si="380"/>
        <v>theater</v>
      </c>
      <c r="R4071" t="str">
        <f t="shared" si="381"/>
        <v>plays</v>
      </c>
      <c r="S4071" s="9">
        <f t="shared" si="382"/>
        <v>42022.453194444439</v>
      </c>
      <c r="T4071" s="9">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9">
        <f t="shared" si="382"/>
        <v>42031.458564814813</v>
      </c>
      <c r="T4072" s="9">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9">
        <f t="shared" si="382"/>
        <v>42700.59642361111</v>
      </c>
      <c r="T4073" s="9">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9">
        <f t="shared" si="382"/>
        <v>41812.566099537034</v>
      </c>
      <c r="T4074" s="9">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9">
        <f t="shared" si="382"/>
        <v>42078.136874999997</v>
      </c>
      <c r="T4075" s="9">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9">
        <f t="shared" si="382"/>
        <v>42283.344618055555</v>
      </c>
      <c r="T4076" s="9">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44.307692307692307</v>
      </c>
      <c r="Q4077" t="str">
        <f t="shared" si="380"/>
        <v>theater</v>
      </c>
      <c r="R4077" t="str">
        <f t="shared" si="381"/>
        <v>plays</v>
      </c>
      <c r="S4077" s="9">
        <f t="shared" si="382"/>
        <v>41778.837604166663</v>
      </c>
      <c r="T4077" s="9">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9">
        <f t="shared" si="382"/>
        <v>41905.587372685179</v>
      </c>
      <c r="T4078" s="9">
        <f t="shared" si="383"/>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9">
        <f t="shared" si="382"/>
        <v>42695.502245370364</v>
      </c>
      <c r="T4079" s="9">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9">
        <f t="shared" si="382"/>
        <v>42732.579189814809</v>
      </c>
      <c r="T4080" s="9">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9">
        <f t="shared" si="382"/>
        <v>42510.730567129627</v>
      </c>
      <c r="T4081" s="9">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9">
        <f t="shared" si="382"/>
        <v>42511.489768518521</v>
      </c>
      <c r="T4082" s="9">
        <f t="shared" si="383"/>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29.166666666666668</v>
      </c>
      <c r="Q4083" t="str">
        <f t="shared" si="380"/>
        <v>theater</v>
      </c>
      <c r="R4083" t="str">
        <f t="shared" si="381"/>
        <v>plays</v>
      </c>
      <c r="S4083" s="9">
        <f t="shared" si="382"/>
        <v>42041.372974537029</v>
      </c>
      <c r="T4083" s="9">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9">
        <f t="shared" si="382"/>
        <v>42306.980937499997</v>
      </c>
      <c r="T4084" s="9">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9">
        <f t="shared" si="382"/>
        <v>42353.553425925922</v>
      </c>
      <c r="T4085" s="9">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9">
        <f t="shared" si="382"/>
        <v>42622.228078703702</v>
      </c>
      <c r="T4086" s="9">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9">
        <f t="shared" si="382"/>
        <v>42058.395543981482</v>
      </c>
      <c r="T4087" s="9">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9">
        <f t="shared" si="382"/>
        <v>42304.732627314814</v>
      </c>
      <c r="T4088" s="9">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9">
        <f t="shared" si="382"/>
        <v>42538.53456018518</v>
      </c>
      <c r="T4089" s="9">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9">
        <f t="shared" si="382"/>
        <v>41990.40421296296</v>
      </c>
      <c r="T4090" s="9">
        <f t="shared" si="383"/>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9">
        <f t="shared" si="382"/>
        <v>42122.524166666662</v>
      </c>
      <c r="T4091" s="9">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10.666666666666666</v>
      </c>
      <c r="Q4092" t="str">
        <f t="shared" si="380"/>
        <v>theater</v>
      </c>
      <c r="R4092" t="str">
        <f t="shared" si="381"/>
        <v>plays</v>
      </c>
      <c r="S4092" s="9">
        <f t="shared" si="382"/>
        <v>42209.464548611104</v>
      </c>
      <c r="T4092" s="9">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9">
        <f t="shared" si="382"/>
        <v>41990.298043981478</v>
      </c>
      <c r="T4093" s="9">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9">
        <f t="shared" si="382"/>
        <v>42038.986655092587</v>
      </c>
      <c r="T4094" s="9">
        <f t="shared" si="383"/>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9">
        <f t="shared" si="382"/>
        <v>42178.607557870368</v>
      </c>
      <c r="T4095" s="9">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9">
        <f t="shared" si="382"/>
        <v>41889.878472222219</v>
      </c>
      <c r="T4096" s="9">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9">
        <f t="shared" si="382"/>
        <v>42692.823495370372</v>
      </c>
      <c r="T4097" s="9">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f t="shared" si="379"/>
        <v>80</v>
      </c>
      <c r="Q4098" t="str">
        <f t="shared" si="380"/>
        <v>theater</v>
      </c>
      <c r="R4098" t="str">
        <f t="shared" si="381"/>
        <v>plays</v>
      </c>
      <c r="S4098" s="9">
        <f t="shared" si="382"/>
        <v>42750.321979166663</v>
      </c>
      <c r="T4098" s="9">
        <f t="shared" si="383"/>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t="e">
        <f t="shared" ref="P4099:P4115" si="385">E4099 / L4099</f>
        <v>#DIV/0!</v>
      </c>
      <c r="Q4099" t="str">
        <f t="shared" ref="Q4099:Q4115" si="386">LEFT(N4099,FIND("/",N4099,1)-1)</f>
        <v>theater</v>
      </c>
      <c r="R4099" t="str">
        <f t="shared" ref="R4099:R4115" si="387">RIGHT(N4099,LEN(N4099)-FIND("/",N4099,1))</f>
        <v>plays</v>
      </c>
      <c r="S4099" s="9">
        <f t="shared" ref="S4099:S4115" si="388">(J4099/86400)+25569+(-5/24)</f>
        <v>42344.616168981483</v>
      </c>
      <c r="T4099" s="9">
        <f t="shared" ref="T4099:T4115" si="38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9">
        <f t="shared" si="388"/>
        <v>42495.51385416666</v>
      </c>
      <c r="T4100" s="9">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9">
        <f t="shared" si="388"/>
        <v>42570.642048611109</v>
      </c>
      <c r="T4101" s="9">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9">
        <f t="shared" si="388"/>
        <v>41926.916550925926</v>
      </c>
      <c r="T4102" s="9">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9">
        <f t="shared" si="388"/>
        <v>42730.695393518516</v>
      </c>
      <c r="T4103" s="9">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22.833333333333332</v>
      </c>
      <c r="Q4104" t="str">
        <f t="shared" si="386"/>
        <v>theater</v>
      </c>
      <c r="R4104" t="str">
        <f t="shared" si="387"/>
        <v>plays</v>
      </c>
      <c r="S4104" s="9">
        <f t="shared" si="388"/>
        <v>42475.639733796292</v>
      </c>
      <c r="T4104" s="9">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16.666666666666668</v>
      </c>
      <c r="Q4105" t="str">
        <f t="shared" si="386"/>
        <v>theater</v>
      </c>
      <c r="R4105" t="str">
        <f t="shared" si="387"/>
        <v>plays</v>
      </c>
      <c r="S4105" s="9">
        <f t="shared" si="388"/>
        <v>42188.624606481484</v>
      </c>
      <c r="T4105" s="9">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45.785714285714285</v>
      </c>
      <c r="Q4106" t="str">
        <f t="shared" si="386"/>
        <v>theater</v>
      </c>
      <c r="R4106" t="str">
        <f t="shared" si="387"/>
        <v>plays</v>
      </c>
      <c r="S4106" s="9">
        <f t="shared" si="388"/>
        <v>42640.069837962961</v>
      </c>
      <c r="T4106" s="9">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383.33333333333331</v>
      </c>
      <c r="Q4107" t="str">
        <f t="shared" si="386"/>
        <v>theater</v>
      </c>
      <c r="R4107" t="str">
        <f t="shared" si="387"/>
        <v>plays</v>
      </c>
      <c r="S4107" s="9">
        <f t="shared" si="388"/>
        <v>42696.802187499998</v>
      </c>
      <c r="T4107" s="9">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106.96969696969697</v>
      </c>
      <c r="Q4108" t="str">
        <f t="shared" si="386"/>
        <v>theater</v>
      </c>
      <c r="R4108" t="str">
        <f t="shared" si="387"/>
        <v>plays</v>
      </c>
      <c r="S4108" s="9">
        <f t="shared" si="388"/>
        <v>42052.841041666667</v>
      </c>
      <c r="T4108" s="9">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9">
        <f t="shared" si="388"/>
        <v>41883.708344907405</v>
      </c>
      <c r="T4109" s="9">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9">
        <f t="shared" si="388"/>
        <v>42766.823344907403</v>
      </c>
      <c r="T4110" s="9">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9">
        <f t="shared" si="388"/>
        <v>42307.331064814811</v>
      </c>
      <c r="T4111" s="9">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14.333333333333334</v>
      </c>
      <c r="Q4112" t="str">
        <f t="shared" si="386"/>
        <v>theater</v>
      </c>
      <c r="R4112" t="str">
        <f t="shared" si="387"/>
        <v>plays</v>
      </c>
      <c r="S4112" s="9">
        <f t="shared" si="388"/>
        <v>42512.418414351851</v>
      </c>
      <c r="T4112" s="9">
        <f t="shared" si="38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15.666666666666666</v>
      </c>
      <c r="Q4113" t="str">
        <f t="shared" si="386"/>
        <v>theater</v>
      </c>
      <c r="R4113" t="str">
        <f t="shared" si="387"/>
        <v>plays</v>
      </c>
      <c r="S4113" s="9">
        <f t="shared" si="388"/>
        <v>42028.927546296291</v>
      </c>
      <c r="T4113" s="9">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9">
        <f t="shared" si="388"/>
        <v>42400.738263888888</v>
      </c>
      <c r="T4114" s="9">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9">
        <f t="shared" si="388"/>
        <v>42358.364849537036</v>
      </c>
      <c r="T4115" s="9">
        <f t="shared" si="389"/>
        <v>42377.06527777778</v>
      </c>
    </row>
  </sheetData>
  <conditionalFormatting sqref="F2:F4115">
    <cfRule type="containsText" dxfId="7" priority="2" operator="containsText" text="live">
      <formula>NOT(ISERROR(SEARCH("live",F2)))</formula>
    </cfRule>
    <cfRule type="containsText" dxfId="6" priority="3" operator="containsText" text="canceled">
      <formula>NOT(ISERROR(SEARCH("canceled",F2)))</formula>
    </cfRule>
    <cfRule type="containsText" dxfId="5" priority="4" operator="containsText" text="failed">
      <formula>NOT(ISERROR(SEARCH("failed",F2)))</formula>
    </cfRule>
    <cfRule type="containsText" dxfId="4" priority="5"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5678C-B3AC-8D46-82FF-8C0DDF325139}">
  <sheetPr codeName="Sheet2"/>
  <dimension ref="A1:Q27"/>
  <sheetViews>
    <sheetView workbookViewId="0">
      <selection activeCell="Q27" sqref="Q27"/>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6" t="s">
        <v>8223</v>
      </c>
      <c r="B1" t="s">
        <v>8310</v>
      </c>
    </row>
    <row r="3" spans="1:6" x14ac:dyDescent="0.2">
      <c r="A3" s="6" t="s">
        <v>8322</v>
      </c>
      <c r="B3" s="6" t="s">
        <v>8218</v>
      </c>
    </row>
    <row r="4" spans="1:6" x14ac:dyDescent="0.2">
      <c r="A4" s="6" t="s">
        <v>8308</v>
      </c>
      <c r="B4" t="s">
        <v>8220</v>
      </c>
      <c r="C4" t="s">
        <v>8221</v>
      </c>
      <c r="D4" t="s">
        <v>8222</v>
      </c>
      <c r="E4" t="s">
        <v>8219</v>
      </c>
      <c r="F4" t="s">
        <v>8312</v>
      </c>
    </row>
    <row r="5" spans="1:6" x14ac:dyDescent="0.2">
      <c r="A5" t="s">
        <v>8313</v>
      </c>
      <c r="B5" s="8">
        <v>40</v>
      </c>
      <c r="C5" s="8">
        <v>180</v>
      </c>
      <c r="D5" s="8"/>
      <c r="E5" s="8">
        <v>300</v>
      </c>
      <c r="F5" s="8">
        <v>520</v>
      </c>
    </row>
    <row r="6" spans="1:6" x14ac:dyDescent="0.2">
      <c r="A6" t="s">
        <v>8314</v>
      </c>
      <c r="B6" s="8">
        <v>20</v>
      </c>
      <c r="C6" s="8">
        <v>140</v>
      </c>
      <c r="D6" s="8">
        <v>6</v>
      </c>
      <c r="E6" s="8">
        <v>34</v>
      </c>
      <c r="F6" s="8">
        <v>200</v>
      </c>
    </row>
    <row r="7" spans="1:6" x14ac:dyDescent="0.2">
      <c r="A7" t="s">
        <v>8320</v>
      </c>
      <c r="B7" s="8"/>
      <c r="C7" s="8">
        <v>140</v>
      </c>
      <c r="D7" s="8"/>
      <c r="E7" s="8">
        <v>80</v>
      </c>
      <c r="F7" s="8">
        <v>220</v>
      </c>
    </row>
    <row r="8" spans="1:6" x14ac:dyDescent="0.2">
      <c r="A8" t="s">
        <v>8315</v>
      </c>
      <c r="B8" s="8">
        <v>24</v>
      </c>
      <c r="C8" s="8"/>
      <c r="D8" s="8"/>
      <c r="E8" s="8"/>
      <c r="F8" s="8">
        <v>24</v>
      </c>
    </row>
    <row r="9" spans="1:6" x14ac:dyDescent="0.2">
      <c r="A9" t="s">
        <v>8316</v>
      </c>
      <c r="B9" s="8">
        <v>20</v>
      </c>
      <c r="C9" s="8">
        <v>120</v>
      </c>
      <c r="D9" s="8">
        <v>20</v>
      </c>
      <c r="E9" s="8">
        <v>540</v>
      </c>
      <c r="F9" s="8">
        <v>700</v>
      </c>
    </row>
    <row r="10" spans="1:6" x14ac:dyDescent="0.2">
      <c r="A10" t="s">
        <v>8321</v>
      </c>
      <c r="B10" s="8"/>
      <c r="C10" s="8">
        <v>117</v>
      </c>
      <c r="D10" s="8"/>
      <c r="E10" s="8">
        <v>103</v>
      </c>
      <c r="F10" s="8">
        <v>220</v>
      </c>
    </row>
    <row r="11" spans="1:6" x14ac:dyDescent="0.2">
      <c r="A11" t="s">
        <v>8317</v>
      </c>
      <c r="B11" s="8">
        <v>30</v>
      </c>
      <c r="C11" s="8">
        <v>127</v>
      </c>
      <c r="D11" s="8"/>
      <c r="E11" s="8">
        <v>80</v>
      </c>
      <c r="F11" s="8">
        <v>237</v>
      </c>
    </row>
    <row r="12" spans="1:6" x14ac:dyDescent="0.2">
      <c r="A12" t="s">
        <v>8318</v>
      </c>
      <c r="B12" s="8">
        <v>178</v>
      </c>
      <c r="C12" s="8">
        <v>213</v>
      </c>
      <c r="D12" s="8"/>
      <c r="E12" s="8">
        <v>209</v>
      </c>
      <c r="F12" s="8">
        <v>600</v>
      </c>
    </row>
    <row r="13" spans="1:6" x14ac:dyDescent="0.2">
      <c r="A13" t="s">
        <v>8319</v>
      </c>
      <c r="B13" s="8">
        <v>37</v>
      </c>
      <c r="C13" s="8">
        <v>493</v>
      </c>
      <c r="D13" s="8">
        <v>24</v>
      </c>
      <c r="E13" s="8">
        <v>839</v>
      </c>
      <c r="F13" s="8">
        <v>1393</v>
      </c>
    </row>
    <row r="14" spans="1:6" x14ac:dyDescent="0.2">
      <c r="A14" t="s">
        <v>8312</v>
      </c>
      <c r="B14" s="8">
        <v>349</v>
      </c>
      <c r="C14" s="8">
        <v>1530</v>
      </c>
      <c r="D14" s="8">
        <v>50</v>
      </c>
      <c r="E14" s="8">
        <v>2185</v>
      </c>
      <c r="F14" s="8">
        <v>4114</v>
      </c>
    </row>
    <row r="27" spans="17:17" x14ac:dyDescent="0.2">
      <c r="Q27" t="s">
        <v>8400</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8CE5-B2C0-D24F-BE1D-033FD455621D}">
  <sheetPr codeName="Sheet3"/>
  <dimension ref="A1:F47"/>
  <sheetViews>
    <sheetView topLeftCell="A9" workbookViewId="0">
      <selection activeCell="G22" sqref="G2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8223</v>
      </c>
      <c r="B1" t="s">
        <v>8310</v>
      </c>
    </row>
    <row r="2" spans="1:6" x14ac:dyDescent="0.2">
      <c r="A2" s="6" t="s">
        <v>8308</v>
      </c>
      <c r="B2" t="s">
        <v>8310</v>
      </c>
    </row>
    <row r="4" spans="1:6" x14ac:dyDescent="0.2">
      <c r="A4" s="6" t="s">
        <v>8322</v>
      </c>
      <c r="B4" s="6" t="s">
        <v>8323</v>
      </c>
    </row>
    <row r="5" spans="1:6" x14ac:dyDescent="0.2">
      <c r="A5" s="6" t="s">
        <v>8311</v>
      </c>
      <c r="B5" t="s">
        <v>8220</v>
      </c>
      <c r="C5" t="s">
        <v>8221</v>
      </c>
      <c r="D5" t="s">
        <v>8222</v>
      </c>
      <c r="E5" t="s">
        <v>8219</v>
      </c>
      <c r="F5" t="s">
        <v>8312</v>
      </c>
    </row>
    <row r="6" spans="1:6" x14ac:dyDescent="0.2">
      <c r="A6" s="7" t="s">
        <v>8324</v>
      </c>
      <c r="B6" s="8"/>
      <c r="C6" s="8">
        <v>100</v>
      </c>
      <c r="D6" s="8"/>
      <c r="E6" s="8"/>
      <c r="F6" s="8">
        <v>100</v>
      </c>
    </row>
    <row r="7" spans="1:6" x14ac:dyDescent="0.2">
      <c r="A7" s="7" t="s">
        <v>8325</v>
      </c>
      <c r="B7" s="8">
        <v>20</v>
      </c>
      <c r="C7" s="8"/>
      <c r="D7" s="8"/>
      <c r="E7" s="8"/>
      <c r="F7" s="8">
        <v>20</v>
      </c>
    </row>
    <row r="8" spans="1:6" x14ac:dyDescent="0.2">
      <c r="A8" s="7" t="s">
        <v>8326</v>
      </c>
      <c r="B8" s="8">
        <v>24</v>
      </c>
      <c r="C8" s="8"/>
      <c r="D8" s="8"/>
      <c r="E8" s="8"/>
      <c r="F8" s="8">
        <v>24</v>
      </c>
    </row>
    <row r="9" spans="1:6" x14ac:dyDescent="0.2">
      <c r="A9" s="7" t="s">
        <v>8327</v>
      </c>
      <c r="B9" s="8"/>
      <c r="C9" s="8">
        <v>40</v>
      </c>
      <c r="D9" s="8"/>
      <c r="E9" s="8"/>
      <c r="F9" s="8">
        <v>40</v>
      </c>
    </row>
    <row r="10" spans="1:6" x14ac:dyDescent="0.2">
      <c r="A10" s="7" t="s">
        <v>8328</v>
      </c>
      <c r="B10" s="8"/>
      <c r="C10" s="8"/>
      <c r="D10" s="8"/>
      <c r="E10" s="8">
        <v>40</v>
      </c>
      <c r="F10" s="8">
        <v>40</v>
      </c>
    </row>
    <row r="11" spans="1:6" x14ac:dyDescent="0.2">
      <c r="A11" s="7" t="s">
        <v>8329</v>
      </c>
      <c r="B11" s="8"/>
      <c r="C11" s="8"/>
      <c r="D11" s="8"/>
      <c r="E11" s="8">
        <v>180</v>
      </c>
      <c r="F11" s="8">
        <v>180</v>
      </c>
    </row>
    <row r="12" spans="1:6" x14ac:dyDescent="0.2">
      <c r="A12" s="7" t="s">
        <v>8330</v>
      </c>
      <c r="B12" s="8"/>
      <c r="C12" s="8">
        <v>80</v>
      </c>
      <c r="D12" s="8"/>
      <c r="E12" s="8"/>
      <c r="F12" s="8">
        <v>80</v>
      </c>
    </row>
    <row r="13" spans="1:6" x14ac:dyDescent="0.2">
      <c r="A13" s="7" t="s">
        <v>8331</v>
      </c>
      <c r="B13" s="8"/>
      <c r="C13" s="8"/>
      <c r="D13" s="8"/>
      <c r="E13" s="8">
        <v>40</v>
      </c>
      <c r="F13" s="8">
        <v>40</v>
      </c>
    </row>
    <row r="14" spans="1:6" x14ac:dyDescent="0.2">
      <c r="A14" s="7" t="s">
        <v>8332</v>
      </c>
      <c r="B14" s="8"/>
      <c r="C14" s="8">
        <v>40</v>
      </c>
      <c r="D14" s="8">
        <v>20</v>
      </c>
      <c r="E14" s="8"/>
      <c r="F14" s="8">
        <v>60</v>
      </c>
    </row>
    <row r="15" spans="1:6" x14ac:dyDescent="0.2">
      <c r="A15" s="7" t="s">
        <v>8333</v>
      </c>
      <c r="B15" s="8"/>
      <c r="C15" s="8">
        <v>40</v>
      </c>
      <c r="D15" s="8"/>
      <c r="E15" s="8"/>
      <c r="F15" s="8">
        <v>40</v>
      </c>
    </row>
    <row r="16" spans="1:6" x14ac:dyDescent="0.2">
      <c r="A16" s="7" t="s">
        <v>8334</v>
      </c>
      <c r="B16" s="8">
        <v>20</v>
      </c>
      <c r="C16" s="8">
        <v>120</v>
      </c>
      <c r="D16" s="8"/>
      <c r="E16" s="8"/>
      <c r="F16" s="8">
        <v>140</v>
      </c>
    </row>
    <row r="17" spans="1:6" x14ac:dyDescent="0.2">
      <c r="A17" s="7" t="s">
        <v>8335</v>
      </c>
      <c r="B17" s="8"/>
      <c r="C17" s="8">
        <v>20</v>
      </c>
      <c r="D17" s="8"/>
      <c r="E17" s="8"/>
      <c r="F17" s="8">
        <v>20</v>
      </c>
    </row>
    <row r="18" spans="1:6" x14ac:dyDescent="0.2">
      <c r="A18" s="7" t="s">
        <v>8336</v>
      </c>
      <c r="B18" s="8"/>
      <c r="C18" s="8"/>
      <c r="D18" s="8"/>
      <c r="E18" s="8">
        <v>140</v>
      </c>
      <c r="F18" s="8">
        <v>140</v>
      </c>
    </row>
    <row r="19" spans="1:6" x14ac:dyDescent="0.2">
      <c r="A19" s="7" t="s">
        <v>8337</v>
      </c>
      <c r="B19" s="8"/>
      <c r="C19" s="8">
        <v>20</v>
      </c>
      <c r="D19" s="8"/>
      <c r="E19" s="8">
        <v>140</v>
      </c>
      <c r="F19" s="8">
        <v>160</v>
      </c>
    </row>
    <row r="20" spans="1:6" x14ac:dyDescent="0.2">
      <c r="A20" s="7" t="s">
        <v>8338</v>
      </c>
      <c r="B20" s="8"/>
      <c r="C20" s="8">
        <v>60</v>
      </c>
      <c r="D20" s="8"/>
      <c r="E20" s="8"/>
      <c r="F20" s="8">
        <v>60</v>
      </c>
    </row>
    <row r="21" spans="1:6" x14ac:dyDescent="0.2">
      <c r="A21" s="7" t="s">
        <v>8339</v>
      </c>
      <c r="B21" s="8"/>
      <c r="C21" s="8">
        <v>11</v>
      </c>
      <c r="D21" s="8"/>
      <c r="E21" s="8">
        <v>9</v>
      </c>
      <c r="F21" s="8">
        <v>20</v>
      </c>
    </row>
    <row r="22" spans="1:6" x14ac:dyDescent="0.2">
      <c r="A22" s="7" t="s">
        <v>8340</v>
      </c>
      <c r="B22" s="8"/>
      <c r="C22" s="8"/>
      <c r="D22" s="8"/>
      <c r="E22" s="8">
        <v>20</v>
      </c>
      <c r="F22" s="8">
        <v>20</v>
      </c>
    </row>
    <row r="23" spans="1:6" x14ac:dyDescent="0.2">
      <c r="A23" s="7" t="s">
        <v>8341</v>
      </c>
      <c r="B23" s="8"/>
      <c r="C23" s="8">
        <v>40</v>
      </c>
      <c r="D23" s="8"/>
      <c r="E23" s="8"/>
      <c r="F23" s="8">
        <v>40</v>
      </c>
    </row>
    <row r="24" spans="1:6" x14ac:dyDescent="0.2">
      <c r="A24" s="7" t="s">
        <v>8342</v>
      </c>
      <c r="B24" s="8">
        <v>20</v>
      </c>
      <c r="C24" s="8">
        <v>60</v>
      </c>
      <c r="D24" s="8"/>
      <c r="E24" s="8">
        <v>60</v>
      </c>
      <c r="F24" s="8">
        <v>140</v>
      </c>
    </row>
    <row r="25" spans="1:6" x14ac:dyDescent="0.2">
      <c r="A25" s="7" t="s">
        <v>8343</v>
      </c>
      <c r="B25" s="8"/>
      <c r="C25" s="8">
        <v>20</v>
      </c>
      <c r="D25" s="8"/>
      <c r="E25" s="8"/>
      <c r="F25" s="8">
        <v>20</v>
      </c>
    </row>
    <row r="26" spans="1:6" x14ac:dyDescent="0.2">
      <c r="A26" s="7" t="s">
        <v>8344</v>
      </c>
      <c r="B26" s="8"/>
      <c r="C26" s="8"/>
      <c r="D26" s="8"/>
      <c r="E26" s="8">
        <v>60</v>
      </c>
      <c r="F26" s="8">
        <v>60</v>
      </c>
    </row>
    <row r="27" spans="1:6" x14ac:dyDescent="0.2">
      <c r="A27" s="7" t="s">
        <v>8345</v>
      </c>
      <c r="B27" s="8"/>
      <c r="C27" s="8">
        <v>20</v>
      </c>
      <c r="D27" s="8"/>
      <c r="E27" s="8"/>
      <c r="F27" s="8">
        <v>20</v>
      </c>
    </row>
    <row r="28" spans="1:6" x14ac:dyDescent="0.2">
      <c r="A28" s="7" t="s">
        <v>8346</v>
      </c>
      <c r="B28" s="8"/>
      <c r="C28" s="8">
        <v>57</v>
      </c>
      <c r="D28" s="8"/>
      <c r="E28" s="8">
        <v>103</v>
      </c>
      <c r="F28" s="8">
        <v>160</v>
      </c>
    </row>
    <row r="29" spans="1:6" x14ac:dyDescent="0.2">
      <c r="A29" s="7" t="s">
        <v>8347</v>
      </c>
      <c r="B29" s="8"/>
      <c r="C29" s="8">
        <v>20</v>
      </c>
      <c r="D29" s="8"/>
      <c r="E29" s="8"/>
      <c r="F29" s="8">
        <v>20</v>
      </c>
    </row>
    <row r="30" spans="1:6" x14ac:dyDescent="0.2">
      <c r="A30" s="7" t="s">
        <v>8348</v>
      </c>
      <c r="B30" s="8"/>
      <c r="C30" s="8">
        <v>353</v>
      </c>
      <c r="D30" s="8">
        <v>19</v>
      </c>
      <c r="E30" s="8">
        <v>694</v>
      </c>
      <c r="F30" s="8">
        <v>1066</v>
      </c>
    </row>
    <row r="31" spans="1:6" x14ac:dyDescent="0.2">
      <c r="A31" s="7" t="s">
        <v>8349</v>
      </c>
      <c r="B31" s="8"/>
      <c r="C31" s="8"/>
      <c r="D31" s="8"/>
      <c r="E31" s="8">
        <v>40</v>
      </c>
      <c r="F31" s="8">
        <v>40</v>
      </c>
    </row>
    <row r="32" spans="1:6" x14ac:dyDescent="0.2">
      <c r="A32" s="7" t="s">
        <v>8350</v>
      </c>
      <c r="B32" s="8"/>
      <c r="C32" s="8"/>
      <c r="D32" s="8"/>
      <c r="E32" s="8">
        <v>20</v>
      </c>
      <c r="F32" s="8">
        <v>20</v>
      </c>
    </row>
    <row r="33" spans="1:6" x14ac:dyDescent="0.2">
      <c r="A33" s="7" t="s">
        <v>8351</v>
      </c>
      <c r="B33" s="8"/>
      <c r="C33" s="8">
        <v>20</v>
      </c>
      <c r="D33" s="8"/>
      <c r="E33" s="8"/>
      <c r="F33" s="8">
        <v>20</v>
      </c>
    </row>
    <row r="34" spans="1:6" x14ac:dyDescent="0.2">
      <c r="A34" s="7" t="s">
        <v>8352</v>
      </c>
      <c r="B34" s="8"/>
      <c r="C34" s="8"/>
      <c r="D34" s="8"/>
      <c r="E34" s="8">
        <v>260</v>
      </c>
      <c r="F34" s="8">
        <v>260</v>
      </c>
    </row>
    <row r="35" spans="1:6" x14ac:dyDescent="0.2">
      <c r="A35" s="7" t="s">
        <v>8353</v>
      </c>
      <c r="B35" s="8">
        <v>40</v>
      </c>
      <c r="C35" s="8"/>
      <c r="D35" s="8"/>
      <c r="E35" s="8"/>
      <c r="F35" s="8">
        <v>40</v>
      </c>
    </row>
    <row r="36" spans="1:6" x14ac:dyDescent="0.2">
      <c r="A36" s="7" t="s">
        <v>8354</v>
      </c>
      <c r="B36" s="8"/>
      <c r="C36" s="8"/>
      <c r="D36" s="8"/>
      <c r="E36" s="8">
        <v>60</v>
      </c>
      <c r="F36" s="8">
        <v>60</v>
      </c>
    </row>
    <row r="37" spans="1:6" x14ac:dyDescent="0.2">
      <c r="A37" s="7" t="s">
        <v>8355</v>
      </c>
      <c r="B37" s="8"/>
      <c r="C37" s="8"/>
      <c r="D37" s="8">
        <v>6</v>
      </c>
      <c r="E37" s="8">
        <v>34</v>
      </c>
      <c r="F37" s="8">
        <v>40</v>
      </c>
    </row>
    <row r="38" spans="1:6" x14ac:dyDescent="0.2">
      <c r="A38" s="7" t="s">
        <v>8356</v>
      </c>
      <c r="B38" s="8">
        <v>18</v>
      </c>
      <c r="C38" s="8">
        <v>2</v>
      </c>
      <c r="D38" s="8"/>
      <c r="E38" s="8">
        <v>40</v>
      </c>
      <c r="F38" s="8">
        <v>60</v>
      </c>
    </row>
    <row r="39" spans="1:6" x14ac:dyDescent="0.2">
      <c r="A39" s="7" t="s">
        <v>8357</v>
      </c>
      <c r="B39" s="8">
        <v>17</v>
      </c>
      <c r="C39" s="8">
        <v>80</v>
      </c>
      <c r="D39" s="8">
        <v>5</v>
      </c>
      <c r="E39" s="8">
        <v>85</v>
      </c>
      <c r="F39" s="8">
        <v>187</v>
      </c>
    </row>
    <row r="40" spans="1:6" x14ac:dyDescent="0.2">
      <c r="A40" s="7" t="s">
        <v>8358</v>
      </c>
      <c r="B40" s="8"/>
      <c r="C40" s="8"/>
      <c r="D40" s="8"/>
      <c r="E40" s="8">
        <v>80</v>
      </c>
      <c r="F40" s="8">
        <v>80</v>
      </c>
    </row>
    <row r="41" spans="1:6" x14ac:dyDescent="0.2">
      <c r="A41" s="7" t="s">
        <v>8359</v>
      </c>
      <c r="B41" s="8"/>
      <c r="C41" s="8"/>
      <c r="D41" s="8"/>
      <c r="E41" s="8">
        <v>60</v>
      </c>
      <c r="F41" s="8">
        <v>60</v>
      </c>
    </row>
    <row r="42" spans="1:6" x14ac:dyDescent="0.2">
      <c r="A42" s="7" t="s">
        <v>8360</v>
      </c>
      <c r="B42" s="8">
        <v>10</v>
      </c>
      <c r="C42" s="8">
        <v>47</v>
      </c>
      <c r="D42" s="8"/>
      <c r="E42" s="8"/>
      <c r="F42" s="8">
        <v>57</v>
      </c>
    </row>
    <row r="43" spans="1:6" x14ac:dyDescent="0.2">
      <c r="A43" s="7" t="s">
        <v>8361</v>
      </c>
      <c r="B43" s="8"/>
      <c r="C43" s="8">
        <v>100</v>
      </c>
      <c r="D43" s="8"/>
      <c r="E43" s="8"/>
      <c r="F43" s="8">
        <v>100</v>
      </c>
    </row>
    <row r="44" spans="1:6" x14ac:dyDescent="0.2">
      <c r="A44" s="7" t="s">
        <v>8362</v>
      </c>
      <c r="B44" s="8">
        <v>60</v>
      </c>
      <c r="C44" s="8">
        <v>120</v>
      </c>
      <c r="D44" s="8"/>
      <c r="E44" s="8">
        <v>20</v>
      </c>
      <c r="F44" s="8">
        <v>200</v>
      </c>
    </row>
    <row r="45" spans="1:6" x14ac:dyDescent="0.2">
      <c r="A45" s="7" t="s">
        <v>8363</v>
      </c>
      <c r="B45" s="8">
        <v>100</v>
      </c>
      <c r="C45" s="8">
        <v>60</v>
      </c>
      <c r="D45" s="8"/>
      <c r="E45" s="8"/>
      <c r="F45" s="8">
        <v>160</v>
      </c>
    </row>
    <row r="46" spans="1:6" x14ac:dyDescent="0.2">
      <c r="A46" s="7" t="s">
        <v>8364</v>
      </c>
      <c r="B46" s="8">
        <v>20</v>
      </c>
      <c r="C46" s="8"/>
      <c r="D46" s="8"/>
      <c r="E46" s="8"/>
      <c r="F46" s="8">
        <v>20</v>
      </c>
    </row>
    <row r="47" spans="1:6" x14ac:dyDescent="0.2">
      <c r="A47" s="7" t="s">
        <v>8312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350C-FB53-0B44-BCE1-F31CD45313B9}">
  <sheetPr codeName="Sheet4"/>
  <dimension ref="A1:F18"/>
  <sheetViews>
    <sheetView topLeftCell="A2" workbookViewId="0">
      <selection activeCell="E27" sqref="E2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8308</v>
      </c>
      <c r="B1" t="s">
        <v>8310</v>
      </c>
    </row>
    <row r="2" spans="1:6" x14ac:dyDescent="0.2">
      <c r="A2" s="6" t="s">
        <v>8399</v>
      </c>
      <c r="B2" t="s">
        <v>8310</v>
      </c>
    </row>
    <row r="4" spans="1:6" x14ac:dyDescent="0.2">
      <c r="A4" s="6" t="s">
        <v>8322</v>
      </c>
      <c r="B4" s="6" t="s">
        <v>8323</v>
      </c>
    </row>
    <row r="5" spans="1:6" x14ac:dyDescent="0.2">
      <c r="A5" s="6" t="s">
        <v>8311</v>
      </c>
      <c r="B5" t="s">
        <v>8220</v>
      </c>
      <c r="C5" t="s">
        <v>8221</v>
      </c>
      <c r="D5" t="s">
        <v>8222</v>
      </c>
      <c r="E5" t="s">
        <v>8219</v>
      </c>
      <c r="F5" t="s">
        <v>8312</v>
      </c>
    </row>
    <row r="6" spans="1:6" x14ac:dyDescent="0.2">
      <c r="A6" s="11" t="s">
        <v>8387</v>
      </c>
      <c r="B6" s="8">
        <v>34</v>
      </c>
      <c r="C6" s="8">
        <v>149</v>
      </c>
      <c r="D6" s="8">
        <v>2</v>
      </c>
      <c r="E6" s="8">
        <v>183</v>
      </c>
      <c r="F6" s="8">
        <v>368</v>
      </c>
    </row>
    <row r="7" spans="1:6" x14ac:dyDescent="0.2">
      <c r="A7" s="11" t="s">
        <v>8388</v>
      </c>
      <c r="B7" s="8">
        <v>27</v>
      </c>
      <c r="C7" s="8">
        <v>105</v>
      </c>
      <c r="D7" s="8">
        <v>18</v>
      </c>
      <c r="E7" s="8">
        <v>202</v>
      </c>
      <c r="F7" s="8">
        <v>352</v>
      </c>
    </row>
    <row r="8" spans="1:6" x14ac:dyDescent="0.2">
      <c r="A8" s="11" t="s">
        <v>8389</v>
      </c>
      <c r="B8" s="8">
        <v>28</v>
      </c>
      <c r="C8" s="8">
        <v>108</v>
      </c>
      <c r="D8" s="8">
        <v>30</v>
      </c>
      <c r="E8" s="8">
        <v>179</v>
      </c>
      <c r="F8" s="8">
        <v>345</v>
      </c>
    </row>
    <row r="9" spans="1:6" x14ac:dyDescent="0.2">
      <c r="A9" s="11" t="s">
        <v>8390</v>
      </c>
      <c r="B9" s="8">
        <v>27</v>
      </c>
      <c r="C9" s="8">
        <v>103</v>
      </c>
      <c r="D9" s="8"/>
      <c r="E9" s="8">
        <v>193</v>
      </c>
      <c r="F9" s="8">
        <v>323</v>
      </c>
    </row>
    <row r="10" spans="1:6" x14ac:dyDescent="0.2">
      <c r="A10" s="11" t="s">
        <v>8391</v>
      </c>
      <c r="B10" s="8">
        <v>26</v>
      </c>
      <c r="C10" s="8">
        <v>126</v>
      </c>
      <c r="D10" s="8"/>
      <c r="E10" s="8">
        <v>233</v>
      </c>
      <c r="F10" s="8">
        <v>385</v>
      </c>
    </row>
    <row r="11" spans="1:6" x14ac:dyDescent="0.2">
      <c r="A11" s="11" t="s">
        <v>8392</v>
      </c>
      <c r="B11" s="8">
        <v>27</v>
      </c>
      <c r="C11" s="8">
        <v>148</v>
      </c>
      <c r="D11" s="8"/>
      <c r="E11" s="8">
        <v>213</v>
      </c>
      <c r="F11" s="8">
        <v>388</v>
      </c>
    </row>
    <row r="12" spans="1:6" x14ac:dyDescent="0.2">
      <c r="A12" s="11" t="s">
        <v>8393</v>
      </c>
      <c r="B12" s="8">
        <v>44</v>
      </c>
      <c r="C12" s="8">
        <v>148</v>
      </c>
      <c r="D12" s="8"/>
      <c r="E12" s="8">
        <v>192</v>
      </c>
      <c r="F12" s="8">
        <v>384</v>
      </c>
    </row>
    <row r="13" spans="1:6" x14ac:dyDescent="0.2">
      <c r="A13" s="11" t="s">
        <v>8394</v>
      </c>
      <c r="B13" s="8">
        <v>32</v>
      </c>
      <c r="C13" s="8">
        <v>134</v>
      </c>
      <c r="D13" s="8"/>
      <c r="E13" s="8">
        <v>167</v>
      </c>
      <c r="F13" s="8">
        <v>333</v>
      </c>
    </row>
    <row r="14" spans="1:6" x14ac:dyDescent="0.2">
      <c r="A14" s="11" t="s">
        <v>8395</v>
      </c>
      <c r="B14" s="8">
        <v>24</v>
      </c>
      <c r="C14" s="8">
        <v>127</v>
      </c>
      <c r="D14" s="8"/>
      <c r="E14" s="8">
        <v>148</v>
      </c>
      <c r="F14" s="8">
        <v>299</v>
      </c>
    </row>
    <row r="15" spans="1:6" x14ac:dyDescent="0.2">
      <c r="A15" s="11" t="s">
        <v>8396</v>
      </c>
      <c r="B15" s="8">
        <v>20</v>
      </c>
      <c r="C15" s="8">
        <v>150</v>
      </c>
      <c r="D15" s="8"/>
      <c r="E15" s="8">
        <v>184</v>
      </c>
      <c r="F15" s="8">
        <v>354</v>
      </c>
    </row>
    <row r="16" spans="1:6" x14ac:dyDescent="0.2">
      <c r="A16" s="11" t="s">
        <v>8397</v>
      </c>
      <c r="B16" s="8">
        <v>37</v>
      </c>
      <c r="C16" s="8">
        <v>113</v>
      </c>
      <c r="D16" s="8"/>
      <c r="E16" s="8">
        <v>180</v>
      </c>
      <c r="F16" s="8">
        <v>330</v>
      </c>
    </row>
    <row r="17" spans="1:6" x14ac:dyDescent="0.2">
      <c r="A17" s="11" t="s">
        <v>8398</v>
      </c>
      <c r="B17" s="8">
        <v>23</v>
      </c>
      <c r="C17" s="8">
        <v>119</v>
      </c>
      <c r="D17" s="8"/>
      <c r="E17" s="8">
        <v>111</v>
      </c>
      <c r="F17" s="8">
        <v>253</v>
      </c>
    </row>
    <row r="18" spans="1:6" x14ac:dyDescent="0.2">
      <c r="A18" s="11" t="s">
        <v>8312</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D3026-815A-9F4E-A14B-866CD05D724E}">
  <sheetPr codeName="Sheet5"/>
  <dimension ref="A1:I13"/>
  <sheetViews>
    <sheetView workbookViewId="0">
      <selection activeCell="H24" sqref="H24"/>
    </sheetView>
  </sheetViews>
  <sheetFormatPr baseColWidth="10" defaultRowHeight="15" x14ac:dyDescent="0.2"/>
  <cols>
    <col min="1" max="1" width="24.83203125" customWidth="1"/>
    <col min="2" max="2" width="21.1640625" customWidth="1"/>
    <col min="3" max="3" width="15.5" customWidth="1"/>
    <col min="4" max="4" width="17" customWidth="1"/>
    <col min="5" max="5" width="15.1640625" customWidth="1"/>
    <col min="6" max="6" width="18.6640625" customWidth="1"/>
    <col min="7" max="7" width="15.5" customWidth="1"/>
    <col min="8" max="8" width="17.83203125" customWidth="1"/>
  </cols>
  <sheetData>
    <row r="1" spans="1:9" x14ac:dyDescent="0.2">
      <c r="A1" s="10" t="s">
        <v>8367</v>
      </c>
      <c r="B1" s="10" t="s">
        <v>8368</v>
      </c>
      <c r="C1" s="10" t="s">
        <v>8369</v>
      </c>
      <c r="D1" s="10" t="s">
        <v>8370</v>
      </c>
      <c r="E1" s="10" t="s">
        <v>8371</v>
      </c>
      <c r="F1" s="10" t="s">
        <v>8372</v>
      </c>
      <c r="G1" s="10" t="s">
        <v>8373</v>
      </c>
      <c r="H1" s="10" t="s">
        <v>8374</v>
      </c>
      <c r="I1" s="10"/>
    </row>
    <row r="2" spans="1:9" x14ac:dyDescent="0.2">
      <c r="A2" t="s">
        <v>8375</v>
      </c>
      <c r="B2">
        <f>COUNTIFS(Data!F2:F4115,"successful",Data!D2:D4115,"&lt;1000")</f>
        <v>322</v>
      </c>
      <c r="C2">
        <f>COUNTIFS(Data!F2:F4115,"failed",Data!D2:D4115,"&lt;1000")</f>
        <v>113</v>
      </c>
      <c r="D2">
        <f>COUNTIFS(Data!F2:F4115,"canceled",Data!D2:D4115,"&lt;1000")</f>
        <v>18</v>
      </c>
      <c r="E2">
        <f>SUM(B2:D2)</f>
        <v>453</v>
      </c>
      <c r="F2" s="13">
        <f>B2/E2</f>
        <v>0.71081677704194257</v>
      </c>
      <c r="G2" s="13">
        <f>C2/E2</f>
        <v>0.24944812362030905</v>
      </c>
      <c r="H2" s="13">
        <f>D2/E2</f>
        <v>3.9735099337748346E-2</v>
      </c>
    </row>
    <row r="3" spans="1:9" x14ac:dyDescent="0.2">
      <c r="A3" t="s">
        <v>8376</v>
      </c>
      <c r="B3">
        <f>COUNTIFS(Data!F3:F4116,"successful",Data!D3:D4116,"&lt;=4999",Data!D3:D4116,"&gt;=1000")</f>
        <v>932</v>
      </c>
      <c r="C3">
        <f>COUNTIFS(Data!F3:F4116,"failed",Data!D3:D4116,"&lt;=4999",Data!D3:D4116,"&gt;=1000")</f>
        <v>420</v>
      </c>
      <c r="D3">
        <f>COUNTIFS(Data!F3:F4116,"canceled",Data!D3:D4116,"&lt;=4999",Data!D3:D4116,"&gt;=1000")</f>
        <v>60</v>
      </c>
      <c r="E3">
        <f t="shared" ref="E3:E13" si="0">SUM(B3:D3)</f>
        <v>1412</v>
      </c>
      <c r="F3" s="13">
        <f t="shared" ref="F3:F12" si="1">B3/E3</f>
        <v>0.66005665722379603</v>
      </c>
      <c r="G3" s="13">
        <f t="shared" ref="G3:G13" si="2">C3/E3</f>
        <v>0.29745042492917845</v>
      </c>
      <c r="H3" s="13">
        <f t="shared" ref="H3:H13" si="3">D3/E3</f>
        <v>4.2492917847025496E-2</v>
      </c>
    </row>
    <row r="4" spans="1:9" x14ac:dyDescent="0.2">
      <c r="A4" t="s">
        <v>8377</v>
      </c>
      <c r="B4">
        <f>COUNTIFS(Data!F4:F4117,"successful",Data!D4:D4117,"&lt;=9999",Data!D4:D4117,"&gt;=4999")</f>
        <v>381</v>
      </c>
      <c r="C4" s="12">
        <f>COUNTIFS(Data!F4:F4117,"failed",Data!D4:D4117,"&lt;=9999",Data!D4:D4117,"&gt;=4999")</f>
        <v>283</v>
      </c>
      <c r="D4">
        <f>COUNTIFS(Data!F4:F4117,"canceled",Data!D4:D4117,"&lt;=9999",Data!D4:D4117,"&gt;=4999")</f>
        <v>52</v>
      </c>
      <c r="E4">
        <f t="shared" si="0"/>
        <v>716</v>
      </c>
      <c r="F4" s="13">
        <f t="shared" si="1"/>
        <v>0.53212290502793291</v>
      </c>
      <c r="G4" s="13">
        <f t="shared" si="2"/>
        <v>0.39525139664804471</v>
      </c>
      <c r="H4" s="13">
        <f t="shared" si="3"/>
        <v>7.2625698324022353E-2</v>
      </c>
    </row>
    <row r="5" spans="1:9" x14ac:dyDescent="0.2">
      <c r="A5" t="s">
        <v>8378</v>
      </c>
      <c r="B5">
        <f>COUNTIFS(Data!F5:F4118,"successful",Data!D5:D4118,"&lt;=14999",Data!D5:D4118,"&gt;=10000")</f>
        <v>167</v>
      </c>
      <c r="C5">
        <f>COUNTIFS(Data!F5:F4118,"failed",Data!D5:D4118,"&lt;=14999",Data!D5:D4118,"&gt;=10000")</f>
        <v>144</v>
      </c>
      <c r="D5">
        <f>COUNTIFS(Data!F5:F4118,"canceled",Data!D5:D4118,"&lt;=14999",Data!D5:D4118,"&gt;=10000")</f>
        <v>40</v>
      </c>
      <c r="E5">
        <f t="shared" si="0"/>
        <v>351</v>
      </c>
      <c r="F5" s="13">
        <f t="shared" si="1"/>
        <v>0.4757834757834758</v>
      </c>
      <c r="G5" s="13">
        <f t="shared" si="2"/>
        <v>0.41025641025641024</v>
      </c>
      <c r="H5" s="13">
        <f t="shared" si="3"/>
        <v>0.11396011396011396</v>
      </c>
    </row>
    <row r="6" spans="1:9" x14ac:dyDescent="0.2">
      <c r="A6" t="s">
        <v>8379</v>
      </c>
      <c r="B6">
        <f>COUNTIFS(Data!F6:F4119,"successful",Data!D6:D4119,"&lt;=19999",Data!D6:D4119,"&gt;=15000")</f>
        <v>94</v>
      </c>
      <c r="C6">
        <f>COUNTIFS(Data!F6:F4119,"failed",Data!D6:D4119,"&lt;=19999",Data!D6:D4119,"&gt;=15000")</f>
        <v>90</v>
      </c>
      <c r="D6">
        <f>COUNTIFS(Data!F6:F4119,"canceled",Data!D6:D4119,"&lt;=19999",Data!D6:D4119,"&gt;=15000")</f>
        <v>17</v>
      </c>
      <c r="E6">
        <f t="shared" si="0"/>
        <v>201</v>
      </c>
      <c r="F6" s="13">
        <f t="shared" si="1"/>
        <v>0.46766169154228854</v>
      </c>
      <c r="G6" s="13">
        <f t="shared" si="2"/>
        <v>0.44776119402985076</v>
      </c>
      <c r="H6" s="13">
        <f t="shared" si="3"/>
        <v>8.45771144278607E-2</v>
      </c>
    </row>
    <row r="7" spans="1:9" x14ac:dyDescent="0.2">
      <c r="A7" t="s">
        <v>8380</v>
      </c>
      <c r="B7">
        <f>COUNTIFS(Data!F7:F4120,"successful",Data!D7:D4120,"&lt;=24999",Data!D7:D4120,"&gt;=20000")</f>
        <v>62</v>
      </c>
      <c r="C7">
        <f>COUNTIFS(Data!F7:F4120,"failed",Data!D7:D4120,"&lt;=24999",Data!D7:D4120,"&gt;=20000")</f>
        <v>72</v>
      </c>
      <c r="D7">
        <f>COUNTIFS(Data!F7:F4120,"canceled",Data!D7:D4120,"&lt;=24999",Data!D7:D4120,"&gt;=20000")</f>
        <v>14</v>
      </c>
      <c r="E7">
        <f t="shared" si="0"/>
        <v>148</v>
      </c>
      <c r="F7" s="13">
        <f t="shared" si="1"/>
        <v>0.41891891891891891</v>
      </c>
      <c r="G7" s="13">
        <f t="shared" si="2"/>
        <v>0.48648648648648651</v>
      </c>
      <c r="H7" s="13">
        <f t="shared" si="3"/>
        <v>9.45945945945946E-2</v>
      </c>
    </row>
    <row r="8" spans="1:9" x14ac:dyDescent="0.2">
      <c r="A8" t="s">
        <v>8381</v>
      </c>
      <c r="B8">
        <f>COUNTIFS(Data!F8:F4121,"successful",Data!D8:D4121,"&lt;=29999",Data!D8:D4121,"&gt;=25000")</f>
        <v>55</v>
      </c>
      <c r="C8">
        <f>COUNTIFS(Data!F8:F4121,"failed",Data!D8:D4121,"&lt;=29999",Data!D8:D4121,"&gt;=25000")</f>
        <v>64</v>
      </c>
      <c r="D8">
        <f>COUNTIFS(Data!F8:F4121,"canceled",Data!D8:D4121,"&lt;=29999",Data!D8:D4121,"&gt;=25000")</f>
        <v>18</v>
      </c>
      <c r="E8">
        <f t="shared" si="0"/>
        <v>137</v>
      </c>
      <c r="F8" s="13">
        <f t="shared" si="1"/>
        <v>0.40145985401459855</v>
      </c>
      <c r="G8" s="13">
        <f t="shared" si="2"/>
        <v>0.46715328467153283</v>
      </c>
      <c r="H8" s="13">
        <f t="shared" si="3"/>
        <v>0.13138686131386862</v>
      </c>
    </row>
    <row r="9" spans="1:9" x14ac:dyDescent="0.2">
      <c r="A9" t="s">
        <v>8382</v>
      </c>
      <c r="B9">
        <f>COUNTIFS(Data!F9:F4122,"successful",Data!D9:D4122,"&lt;=34999",Data!D9:D4122,"&gt;=30000")</f>
        <v>32</v>
      </c>
      <c r="C9">
        <f>COUNTIFS(Data!F9:F4122,"failed",Data!D9:D4122,"&lt;=34999",Data!D9:D4122,"&gt;=30000")</f>
        <v>37</v>
      </c>
      <c r="D9">
        <f>COUNTIFS(Data!F9:F4122,"canceled",Data!D9:D4122,"&lt;=34999",Data!D9:D4122,"&gt;=30000")</f>
        <v>13</v>
      </c>
      <c r="E9">
        <f t="shared" si="0"/>
        <v>82</v>
      </c>
      <c r="F9" s="13">
        <f t="shared" si="1"/>
        <v>0.3902439024390244</v>
      </c>
      <c r="G9" s="13">
        <f t="shared" si="2"/>
        <v>0.45121951219512196</v>
      </c>
      <c r="H9" s="13">
        <f t="shared" si="3"/>
        <v>0.15853658536585366</v>
      </c>
    </row>
    <row r="10" spans="1:9" x14ac:dyDescent="0.2">
      <c r="A10" t="s">
        <v>8383</v>
      </c>
      <c r="B10">
        <f>COUNTIFS(Data!F10:F4123,"successful",Data!D10:D4123,"&lt;=39999",Data!D10:D4123,"&gt;=35000")</f>
        <v>26</v>
      </c>
      <c r="C10">
        <f>COUNTIFS(Data!F10:F4123,"failed",Data!D10:D4123,"&lt;=39999",Data!D10:D4123,"&gt;=35000")</f>
        <v>22</v>
      </c>
      <c r="D10">
        <f>COUNTIFS(Data!F10:F4123,"canceled",Data!D10:D4123,"&lt;=39999",Data!D10:D4123,"&gt;=35000")</f>
        <v>7</v>
      </c>
      <c r="E10">
        <f t="shared" si="0"/>
        <v>55</v>
      </c>
      <c r="F10" s="13">
        <f t="shared" si="1"/>
        <v>0.47272727272727272</v>
      </c>
      <c r="G10" s="13">
        <f t="shared" si="2"/>
        <v>0.4</v>
      </c>
      <c r="H10" s="13">
        <f t="shared" si="3"/>
        <v>0.12727272727272726</v>
      </c>
    </row>
    <row r="11" spans="1:9" x14ac:dyDescent="0.2">
      <c r="A11" t="s">
        <v>8384</v>
      </c>
      <c r="B11">
        <f>COUNTIFS(Data!F11:F4124,"successful",Data!D11:D4124,"&lt;=44999",Data!D11:D4124,"&gt;=40000")</f>
        <v>20</v>
      </c>
      <c r="C11">
        <f>COUNTIFS(Data!F11:F4124,"failed",Data!D11:D4124,"&lt;=44999",Data!D11:D4124,"&gt;=40000")</f>
        <v>16</v>
      </c>
      <c r="D11">
        <f>COUNTIFS(Data!F11:F4124,"canceled",Data!D11:D4124,"&lt;=44999",Data!D11:D4124,"&gt;=40000")</f>
        <v>6</v>
      </c>
      <c r="E11">
        <f t="shared" si="0"/>
        <v>42</v>
      </c>
      <c r="F11" s="13">
        <f t="shared" si="1"/>
        <v>0.47619047619047616</v>
      </c>
      <c r="G11" s="13">
        <f t="shared" si="2"/>
        <v>0.38095238095238093</v>
      </c>
      <c r="H11" s="13">
        <f t="shared" si="3"/>
        <v>0.14285714285714285</v>
      </c>
    </row>
    <row r="12" spans="1:9" x14ac:dyDescent="0.2">
      <c r="A12" t="s">
        <v>8385</v>
      </c>
      <c r="B12">
        <f>COUNTIFS(Data!F12:F4125,"successful",Data!D12:D4125,"&lt;=49999",Data!D12:D4125,"&gt;=45000")</f>
        <v>6</v>
      </c>
      <c r="C12">
        <f>COUNTIFS(Data!F12:F4125,"failed",Data!D12:D4125,"&lt;=49999",Data!D12:D4125,"&gt;=45000")</f>
        <v>11</v>
      </c>
      <c r="D12">
        <f>COUNTIFS(Data!F12:F4125,"canceled",Data!D12:D4125,"&lt;=49999",Data!D12:D4125,"&gt;=45000")</f>
        <v>4</v>
      </c>
      <c r="E12">
        <f t="shared" si="0"/>
        <v>21</v>
      </c>
      <c r="F12" s="13">
        <f t="shared" si="1"/>
        <v>0.2857142857142857</v>
      </c>
      <c r="G12" s="13">
        <f t="shared" si="2"/>
        <v>0.52380952380952384</v>
      </c>
      <c r="H12" s="13">
        <f t="shared" si="3"/>
        <v>0.19047619047619047</v>
      </c>
    </row>
    <row r="13" spans="1:9" x14ac:dyDescent="0.2">
      <c r="A13" t="s">
        <v>8386</v>
      </c>
      <c r="B13">
        <f>COUNTIFS(Data!F13:F4126,"successful",Data!D13:D4126,"&gt;=50000")</f>
        <v>86</v>
      </c>
      <c r="C13">
        <f>COUNTIFS(Data!F13:F4126,"failed",Data!D13:D4126,"&gt;=50000")</f>
        <v>258</v>
      </c>
      <c r="D13">
        <f>COUNTIFS(Data!F13:F4126,"canceled",Data!D13:D4126,"&gt;=50000")</f>
        <v>100</v>
      </c>
      <c r="E13">
        <f t="shared" si="0"/>
        <v>444</v>
      </c>
      <c r="F13" s="13">
        <f>B13/E13</f>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3F052-65AE-C647-AD04-233716C7504E}">
  <dimension ref="A1:B4114"/>
  <sheetViews>
    <sheetView tabSelected="1" workbookViewId="0">
      <selection activeCell="E6" sqref="E6"/>
    </sheetView>
  </sheetViews>
  <sheetFormatPr baseColWidth="10" defaultRowHeight="15" x14ac:dyDescent="0.2"/>
  <sheetData>
    <row r="1" spans="1:2" x14ac:dyDescent="0.2">
      <c r="A1" t="s">
        <v>8219</v>
      </c>
      <c r="B1">
        <v>182</v>
      </c>
    </row>
    <row r="2" spans="1:2" x14ac:dyDescent="0.2">
      <c r="A2" t="s">
        <v>8219</v>
      </c>
      <c r="B2">
        <v>79</v>
      </c>
    </row>
    <row r="3" spans="1:2" x14ac:dyDescent="0.2">
      <c r="A3" t="s">
        <v>8219</v>
      </c>
      <c r="B3">
        <v>35</v>
      </c>
    </row>
    <row r="4" spans="1:2" x14ac:dyDescent="0.2">
      <c r="A4" t="s">
        <v>8219</v>
      </c>
      <c r="B4">
        <v>150</v>
      </c>
    </row>
    <row r="5" spans="1:2" x14ac:dyDescent="0.2">
      <c r="A5" t="s">
        <v>8219</v>
      </c>
      <c r="B5">
        <v>284</v>
      </c>
    </row>
    <row r="6" spans="1:2" x14ac:dyDescent="0.2">
      <c r="A6" t="s">
        <v>8219</v>
      </c>
      <c r="B6">
        <v>47</v>
      </c>
    </row>
    <row r="7" spans="1:2" x14ac:dyDescent="0.2">
      <c r="A7" t="s">
        <v>8219</v>
      </c>
      <c r="B7">
        <v>58</v>
      </c>
    </row>
    <row r="8" spans="1:2" x14ac:dyDescent="0.2">
      <c r="A8" t="s">
        <v>8219</v>
      </c>
      <c r="B8">
        <v>57</v>
      </c>
    </row>
    <row r="9" spans="1:2" x14ac:dyDescent="0.2">
      <c r="A9" t="s">
        <v>8219</v>
      </c>
      <c r="B9">
        <v>12</v>
      </c>
    </row>
    <row r="10" spans="1:2" x14ac:dyDescent="0.2">
      <c r="A10" t="s">
        <v>8219</v>
      </c>
      <c r="B10">
        <v>20</v>
      </c>
    </row>
    <row r="11" spans="1:2" x14ac:dyDescent="0.2">
      <c r="A11" t="s">
        <v>8219</v>
      </c>
      <c r="B11">
        <v>19</v>
      </c>
    </row>
    <row r="12" spans="1:2" x14ac:dyDescent="0.2">
      <c r="A12" t="s">
        <v>8219</v>
      </c>
      <c r="B12">
        <v>75</v>
      </c>
    </row>
    <row r="13" spans="1:2" x14ac:dyDescent="0.2">
      <c r="A13" t="s">
        <v>8219</v>
      </c>
      <c r="B13">
        <v>827</v>
      </c>
    </row>
    <row r="14" spans="1:2" x14ac:dyDescent="0.2">
      <c r="A14" t="s">
        <v>8219</v>
      </c>
      <c r="B14">
        <v>51</v>
      </c>
    </row>
    <row r="15" spans="1:2" x14ac:dyDescent="0.2">
      <c r="A15" t="s">
        <v>8219</v>
      </c>
      <c r="B15">
        <v>41</v>
      </c>
    </row>
    <row r="16" spans="1:2" x14ac:dyDescent="0.2">
      <c r="A16" t="s">
        <v>8219</v>
      </c>
      <c r="B16">
        <v>98</v>
      </c>
    </row>
    <row r="17" spans="1:2" x14ac:dyDescent="0.2">
      <c r="A17" t="s">
        <v>8219</v>
      </c>
      <c r="B17">
        <v>70</v>
      </c>
    </row>
    <row r="18" spans="1:2" x14ac:dyDescent="0.2">
      <c r="A18" t="s">
        <v>8219</v>
      </c>
      <c r="B18">
        <v>36</v>
      </c>
    </row>
    <row r="19" spans="1:2" x14ac:dyDescent="0.2">
      <c r="A19" t="s">
        <v>8219</v>
      </c>
      <c r="B19">
        <v>342</v>
      </c>
    </row>
    <row r="20" spans="1:2" x14ac:dyDescent="0.2">
      <c r="A20" t="s">
        <v>8219</v>
      </c>
      <c r="B20">
        <v>22</v>
      </c>
    </row>
    <row r="21" spans="1:2" x14ac:dyDescent="0.2">
      <c r="A21" t="s">
        <v>8219</v>
      </c>
      <c r="B21">
        <v>25</v>
      </c>
    </row>
    <row r="22" spans="1:2" x14ac:dyDescent="0.2">
      <c r="A22" t="s">
        <v>8219</v>
      </c>
      <c r="B22">
        <v>101</v>
      </c>
    </row>
    <row r="23" spans="1:2" x14ac:dyDescent="0.2">
      <c r="A23" t="s">
        <v>8219</v>
      </c>
      <c r="B23">
        <v>8</v>
      </c>
    </row>
    <row r="24" spans="1:2" x14ac:dyDescent="0.2">
      <c r="A24" t="s">
        <v>8219</v>
      </c>
      <c r="B24">
        <v>23</v>
      </c>
    </row>
    <row r="25" spans="1:2" x14ac:dyDescent="0.2">
      <c r="A25" t="s">
        <v>8219</v>
      </c>
      <c r="B25">
        <v>574</v>
      </c>
    </row>
    <row r="26" spans="1:2" x14ac:dyDescent="0.2">
      <c r="A26" t="s">
        <v>8219</v>
      </c>
      <c r="B26">
        <v>14</v>
      </c>
    </row>
    <row r="27" spans="1:2" x14ac:dyDescent="0.2">
      <c r="A27" t="s">
        <v>8219</v>
      </c>
      <c r="B27">
        <v>19</v>
      </c>
    </row>
    <row r="28" spans="1:2" x14ac:dyDescent="0.2">
      <c r="A28" t="s">
        <v>8219</v>
      </c>
      <c r="B28">
        <v>150</v>
      </c>
    </row>
    <row r="29" spans="1:2" x14ac:dyDescent="0.2">
      <c r="A29" t="s">
        <v>8219</v>
      </c>
      <c r="B29">
        <v>71</v>
      </c>
    </row>
    <row r="30" spans="1:2" x14ac:dyDescent="0.2">
      <c r="A30" t="s">
        <v>8219</v>
      </c>
      <c r="B30">
        <v>117</v>
      </c>
    </row>
    <row r="31" spans="1:2" x14ac:dyDescent="0.2">
      <c r="A31" t="s">
        <v>8219</v>
      </c>
      <c r="B31">
        <v>53</v>
      </c>
    </row>
    <row r="32" spans="1:2" x14ac:dyDescent="0.2">
      <c r="A32" t="s">
        <v>8219</v>
      </c>
      <c r="B32">
        <v>1</v>
      </c>
    </row>
    <row r="33" spans="1:2" x14ac:dyDescent="0.2">
      <c r="A33" t="s">
        <v>8219</v>
      </c>
      <c r="B33">
        <v>89</v>
      </c>
    </row>
    <row r="34" spans="1:2" x14ac:dyDescent="0.2">
      <c r="A34" t="s">
        <v>8219</v>
      </c>
      <c r="B34">
        <v>64</v>
      </c>
    </row>
    <row r="35" spans="1:2" x14ac:dyDescent="0.2">
      <c r="A35" t="s">
        <v>8219</v>
      </c>
      <c r="B35">
        <v>68</v>
      </c>
    </row>
    <row r="36" spans="1:2" x14ac:dyDescent="0.2">
      <c r="A36" t="s">
        <v>8219</v>
      </c>
      <c r="B36">
        <v>28</v>
      </c>
    </row>
    <row r="37" spans="1:2" x14ac:dyDescent="0.2">
      <c r="A37" t="s">
        <v>8219</v>
      </c>
      <c r="B37">
        <v>44</v>
      </c>
    </row>
    <row r="38" spans="1:2" x14ac:dyDescent="0.2">
      <c r="A38" t="s">
        <v>8219</v>
      </c>
      <c r="B38">
        <v>253</v>
      </c>
    </row>
    <row r="39" spans="1:2" x14ac:dyDescent="0.2">
      <c r="A39" t="s">
        <v>8219</v>
      </c>
      <c r="B39">
        <v>66</v>
      </c>
    </row>
    <row r="40" spans="1:2" x14ac:dyDescent="0.2">
      <c r="A40" t="s">
        <v>8219</v>
      </c>
      <c r="B40">
        <v>217</v>
      </c>
    </row>
    <row r="41" spans="1:2" x14ac:dyDescent="0.2">
      <c r="A41" t="s">
        <v>8219</v>
      </c>
      <c r="B41">
        <v>16</v>
      </c>
    </row>
    <row r="42" spans="1:2" x14ac:dyDescent="0.2">
      <c r="A42" t="s">
        <v>8219</v>
      </c>
      <c r="B42">
        <v>19</v>
      </c>
    </row>
    <row r="43" spans="1:2" x14ac:dyDescent="0.2">
      <c r="A43" t="s">
        <v>8219</v>
      </c>
      <c r="B43">
        <v>169</v>
      </c>
    </row>
    <row r="44" spans="1:2" x14ac:dyDescent="0.2">
      <c r="A44" t="s">
        <v>8219</v>
      </c>
      <c r="B44">
        <v>263</v>
      </c>
    </row>
    <row r="45" spans="1:2" x14ac:dyDescent="0.2">
      <c r="A45" t="s">
        <v>8219</v>
      </c>
      <c r="B45">
        <v>15</v>
      </c>
    </row>
    <row r="46" spans="1:2" x14ac:dyDescent="0.2">
      <c r="A46" t="s">
        <v>8219</v>
      </c>
      <c r="B46">
        <v>61</v>
      </c>
    </row>
    <row r="47" spans="1:2" x14ac:dyDescent="0.2">
      <c r="A47" t="s">
        <v>8219</v>
      </c>
      <c r="B47">
        <v>45</v>
      </c>
    </row>
    <row r="48" spans="1:2" x14ac:dyDescent="0.2">
      <c r="A48" t="s">
        <v>8219</v>
      </c>
      <c r="B48">
        <v>70</v>
      </c>
    </row>
    <row r="49" spans="1:2" x14ac:dyDescent="0.2">
      <c r="A49" t="s">
        <v>8219</v>
      </c>
      <c r="B49">
        <v>38</v>
      </c>
    </row>
    <row r="50" spans="1:2" x14ac:dyDescent="0.2">
      <c r="A50" t="s">
        <v>8219</v>
      </c>
      <c r="B50">
        <v>87</v>
      </c>
    </row>
    <row r="51" spans="1:2" x14ac:dyDescent="0.2">
      <c r="A51" t="s">
        <v>8219</v>
      </c>
      <c r="B51">
        <v>22</v>
      </c>
    </row>
    <row r="52" spans="1:2" x14ac:dyDescent="0.2">
      <c r="A52" t="s">
        <v>8219</v>
      </c>
      <c r="B52">
        <v>119</v>
      </c>
    </row>
    <row r="53" spans="1:2" x14ac:dyDescent="0.2">
      <c r="A53" t="s">
        <v>8219</v>
      </c>
      <c r="B53">
        <v>52</v>
      </c>
    </row>
    <row r="54" spans="1:2" x14ac:dyDescent="0.2">
      <c r="A54" t="s">
        <v>8219</v>
      </c>
      <c r="B54">
        <v>117</v>
      </c>
    </row>
    <row r="55" spans="1:2" x14ac:dyDescent="0.2">
      <c r="A55" t="s">
        <v>8219</v>
      </c>
      <c r="B55">
        <v>52</v>
      </c>
    </row>
    <row r="56" spans="1:2" x14ac:dyDescent="0.2">
      <c r="A56" t="s">
        <v>8219</v>
      </c>
      <c r="B56">
        <v>86</v>
      </c>
    </row>
    <row r="57" spans="1:2" x14ac:dyDescent="0.2">
      <c r="A57" t="s">
        <v>8219</v>
      </c>
      <c r="B57">
        <v>174</v>
      </c>
    </row>
    <row r="58" spans="1:2" x14ac:dyDescent="0.2">
      <c r="A58" t="s">
        <v>8219</v>
      </c>
      <c r="B58">
        <v>69</v>
      </c>
    </row>
    <row r="59" spans="1:2" x14ac:dyDescent="0.2">
      <c r="A59" t="s">
        <v>8219</v>
      </c>
      <c r="B59">
        <v>75</v>
      </c>
    </row>
    <row r="60" spans="1:2" x14ac:dyDescent="0.2">
      <c r="A60" t="s">
        <v>8219</v>
      </c>
      <c r="B60">
        <v>33</v>
      </c>
    </row>
    <row r="61" spans="1:2" x14ac:dyDescent="0.2">
      <c r="A61" t="s">
        <v>8219</v>
      </c>
      <c r="B61">
        <v>108</v>
      </c>
    </row>
    <row r="62" spans="1:2" x14ac:dyDescent="0.2">
      <c r="A62" t="s">
        <v>8219</v>
      </c>
      <c r="B62">
        <v>23</v>
      </c>
    </row>
    <row r="63" spans="1:2" x14ac:dyDescent="0.2">
      <c r="A63" t="s">
        <v>8219</v>
      </c>
      <c r="B63">
        <v>48</v>
      </c>
    </row>
    <row r="64" spans="1:2" x14ac:dyDescent="0.2">
      <c r="A64" t="s">
        <v>8219</v>
      </c>
      <c r="B64">
        <v>64</v>
      </c>
    </row>
    <row r="65" spans="1:2" x14ac:dyDescent="0.2">
      <c r="A65" t="s">
        <v>8219</v>
      </c>
      <c r="B65">
        <v>24</v>
      </c>
    </row>
    <row r="66" spans="1:2" x14ac:dyDescent="0.2">
      <c r="A66" t="s">
        <v>8219</v>
      </c>
      <c r="B66">
        <v>57</v>
      </c>
    </row>
    <row r="67" spans="1:2" x14ac:dyDescent="0.2">
      <c r="A67" t="s">
        <v>8219</v>
      </c>
      <c r="B67">
        <v>26</v>
      </c>
    </row>
    <row r="68" spans="1:2" x14ac:dyDescent="0.2">
      <c r="A68" t="s">
        <v>8219</v>
      </c>
      <c r="B68">
        <v>20</v>
      </c>
    </row>
    <row r="69" spans="1:2" x14ac:dyDescent="0.2">
      <c r="A69" t="s">
        <v>8219</v>
      </c>
      <c r="B69">
        <v>36</v>
      </c>
    </row>
    <row r="70" spans="1:2" x14ac:dyDescent="0.2">
      <c r="A70" t="s">
        <v>8219</v>
      </c>
      <c r="B70">
        <v>178</v>
      </c>
    </row>
    <row r="71" spans="1:2" x14ac:dyDescent="0.2">
      <c r="A71" t="s">
        <v>8219</v>
      </c>
      <c r="B71">
        <v>17</v>
      </c>
    </row>
    <row r="72" spans="1:2" x14ac:dyDescent="0.2">
      <c r="A72" t="s">
        <v>8219</v>
      </c>
      <c r="B72">
        <v>32</v>
      </c>
    </row>
    <row r="73" spans="1:2" x14ac:dyDescent="0.2">
      <c r="A73" t="s">
        <v>8219</v>
      </c>
      <c r="B73">
        <v>41</v>
      </c>
    </row>
    <row r="74" spans="1:2" x14ac:dyDescent="0.2">
      <c r="A74" t="s">
        <v>8219</v>
      </c>
      <c r="B74">
        <v>18</v>
      </c>
    </row>
    <row r="75" spans="1:2" x14ac:dyDescent="0.2">
      <c r="A75" t="s">
        <v>8219</v>
      </c>
      <c r="B75">
        <v>29</v>
      </c>
    </row>
    <row r="76" spans="1:2" x14ac:dyDescent="0.2">
      <c r="A76" t="s">
        <v>8219</v>
      </c>
      <c r="B76">
        <v>47</v>
      </c>
    </row>
    <row r="77" spans="1:2" x14ac:dyDescent="0.2">
      <c r="A77" t="s">
        <v>8219</v>
      </c>
      <c r="B77">
        <v>15</v>
      </c>
    </row>
    <row r="78" spans="1:2" x14ac:dyDescent="0.2">
      <c r="A78" t="s">
        <v>8219</v>
      </c>
      <c r="B78">
        <v>26</v>
      </c>
    </row>
    <row r="79" spans="1:2" x14ac:dyDescent="0.2">
      <c r="A79" t="s">
        <v>8219</v>
      </c>
      <c r="B79">
        <v>35</v>
      </c>
    </row>
    <row r="80" spans="1:2" x14ac:dyDescent="0.2">
      <c r="A80" t="s">
        <v>8219</v>
      </c>
      <c r="B80">
        <v>41</v>
      </c>
    </row>
    <row r="81" spans="1:2" x14ac:dyDescent="0.2">
      <c r="A81" t="s">
        <v>8219</v>
      </c>
      <c r="B81">
        <v>47</v>
      </c>
    </row>
    <row r="82" spans="1:2" x14ac:dyDescent="0.2">
      <c r="A82" t="s">
        <v>8219</v>
      </c>
      <c r="B82">
        <v>28</v>
      </c>
    </row>
    <row r="83" spans="1:2" x14ac:dyDescent="0.2">
      <c r="A83" t="s">
        <v>8219</v>
      </c>
      <c r="B83">
        <v>100</v>
      </c>
    </row>
    <row r="84" spans="1:2" x14ac:dyDescent="0.2">
      <c r="A84" t="s">
        <v>8219</v>
      </c>
      <c r="B84">
        <v>13</v>
      </c>
    </row>
    <row r="85" spans="1:2" x14ac:dyDescent="0.2">
      <c r="A85" t="s">
        <v>8219</v>
      </c>
      <c r="B85">
        <v>7</v>
      </c>
    </row>
    <row r="86" spans="1:2" x14ac:dyDescent="0.2">
      <c r="A86" t="s">
        <v>8219</v>
      </c>
      <c r="B86">
        <v>21</v>
      </c>
    </row>
    <row r="87" spans="1:2" x14ac:dyDescent="0.2">
      <c r="A87" t="s">
        <v>8219</v>
      </c>
      <c r="B87">
        <v>17</v>
      </c>
    </row>
    <row r="88" spans="1:2" x14ac:dyDescent="0.2">
      <c r="A88" t="s">
        <v>8219</v>
      </c>
      <c r="B88">
        <v>25</v>
      </c>
    </row>
    <row r="89" spans="1:2" x14ac:dyDescent="0.2">
      <c r="A89" t="s">
        <v>8219</v>
      </c>
      <c r="B89">
        <v>60</v>
      </c>
    </row>
    <row r="90" spans="1:2" x14ac:dyDescent="0.2">
      <c r="A90" t="s">
        <v>8219</v>
      </c>
      <c r="B90">
        <v>56</v>
      </c>
    </row>
    <row r="91" spans="1:2" x14ac:dyDescent="0.2">
      <c r="A91" t="s">
        <v>8219</v>
      </c>
      <c r="B91">
        <v>16</v>
      </c>
    </row>
    <row r="92" spans="1:2" x14ac:dyDescent="0.2">
      <c r="A92" t="s">
        <v>8219</v>
      </c>
      <c r="B92">
        <v>46</v>
      </c>
    </row>
    <row r="93" spans="1:2" x14ac:dyDescent="0.2">
      <c r="A93" t="s">
        <v>8219</v>
      </c>
      <c r="B93">
        <v>43</v>
      </c>
    </row>
    <row r="94" spans="1:2" x14ac:dyDescent="0.2">
      <c r="A94" t="s">
        <v>8219</v>
      </c>
      <c r="B94">
        <v>15</v>
      </c>
    </row>
    <row r="95" spans="1:2" x14ac:dyDescent="0.2">
      <c r="A95" t="s">
        <v>8219</v>
      </c>
      <c r="B95">
        <v>12</v>
      </c>
    </row>
    <row r="96" spans="1:2" x14ac:dyDescent="0.2">
      <c r="A96" t="s">
        <v>8219</v>
      </c>
      <c r="B96">
        <v>21</v>
      </c>
    </row>
    <row r="97" spans="1:2" x14ac:dyDescent="0.2">
      <c r="A97" t="s">
        <v>8219</v>
      </c>
      <c r="B97">
        <v>34</v>
      </c>
    </row>
    <row r="98" spans="1:2" x14ac:dyDescent="0.2">
      <c r="A98" t="s">
        <v>8219</v>
      </c>
      <c r="B98">
        <v>8</v>
      </c>
    </row>
    <row r="99" spans="1:2" x14ac:dyDescent="0.2">
      <c r="A99" t="s">
        <v>8219</v>
      </c>
      <c r="B99">
        <v>60</v>
      </c>
    </row>
    <row r="100" spans="1:2" x14ac:dyDescent="0.2">
      <c r="A100" t="s">
        <v>8219</v>
      </c>
      <c r="B100">
        <v>39</v>
      </c>
    </row>
    <row r="101" spans="1:2" x14ac:dyDescent="0.2">
      <c r="A101" t="s">
        <v>8219</v>
      </c>
      <c r="B101">
        <v>26</v>
      </c>
    </row>
    <row r="102" spans="1:2" x14ac:dyDescent="0.2">
      <c r="A102" t="s">
        <v>8219</v>
      </c>
      <c r="B102">
        <v>35</v>
      </c>
    </row>
    <row r="103" spans="1:2" x14ac:dyDescent="0.2">
      <c r="A103" t="s">
        <v>8219</v>
      </c>
      <c r="B103">
        <v>65</v>
      </c>
    </row>
    <row r="104" spans="1:2" x14ac:dyDescent="0.2">
      <c r="A104" t="s">
        <v>8219</v>
      </c>
      <c r="B104">
        <v>49</v>
      </c>
    </row>
    <row r="105" spans="1:2" x14ac:dyDescent="0.2">
      <c r="A105" t="s">
        <v>8219</v>
      </c>
      <c r="B105">
        <v>10</v>
      </c>
    </row>
    <row r="106" spans="1:2" x14ac:dyDescent="0.2">
      <c r="A106" t="s">
        <v>8219</v>
      </c>
      <c r="B106">
        <v>60</v>
      </c>
    </row>
    <row r="107" spans="1:2" x14ac:dyDescent="0.2">
      <c r="A107" t="s">
        <v>8219</v>
      </c>
      <c r="B107">
        <v>27</v>
      </c>
    </row>
    <row r="108" spans="1:2" x14ac:dyDescent="0.2">
      <c r="A108" t="s">
        <v>8219</v>
      </c>
      <c r="B108">
        <v>69</v>
      </c>
    </row>
    <row r="109" spans="1:2" x14ac:dyDescent="0.2">
      <c r="A109" t="s">
        <v>8219</v>
      </c>
      <c r="B109">
        <v>47</v>
      </c>
    </row>
    <row r="110" spans="1:2" x14ac:dyDescent="0.2">
      <c r="A110" t="s">
        <v>8219</v>
      </c>
      <c r="B110">
        <v>47</v>
      </c>
    </row>
    <row r="111" spans="1:2" x14ac:dyDescent="0.2">
      <c r="A111" t="s">
        <v>8219</v>
      </c>
      <c r="B111">
        <v>26</v>
      </c>
    </row>
    <row r="112" spans="1:2" x14ac:dyDescent="0.2">
      <c r="A112" t="s">
        <v>8219</v>
      </c>
      <c r="B112">
        <v>53</v>
      </c>
    </row>
    <row r="113" spans="1:2" x14ac:dyDescent="0.2">
      <c r="A113" t="s">
        <v>8219</v>
      </c>
      <c r="B113">
        <v>81</v>
      </c>
    </row>
    <row r="114" spans="1:2" x14ac:dyDescent="0.2">
      <c r="A114" t="s">
        <v>8219</v>
      </c>
      <c r="B114">
        <v>78</v>
      </c>
    </row>
    <row r="115" spans="1:2" x14ac:dyDescent="0.2">
      <c r="A115" t="s">
        <v>8219</v>
      </c>
      <c r="B115">
        <v>35</v>
      </c>
    </row>
    <row r="116" spans="1:2" x14ac:dyDescent="0.2">
      <c r="A116" t="s">
        <v>8219</v>
      </c>
      <c r="B116">
        <v>22</v>
      </c>
    </row>
    <row r="117" spans="1:2" x14ac:dyDescent="0.2">
      <c r="A117" t="s">
        <v>8219</v>
      </c>
      <c r="B117">
        <v>57</v>
      </c>
    </row>
    <row r="118" spans="1:2" x14ac:dyDescent="0.2">
      <c r="A118" t="s">
        <v>8219</v>
      </c>
      <c r="B118">
        <v>27</v>
      </c>
    </row>
    <row r="119" spans="1:2" x14ac:dyDescent="0.2">
      <c r="A119" t="s">
        <v>8219</v>
      </c>
      <c r="B119">
        <v>39</v>
      </c>
    </row>
    <row r="120" spans="1:2" x14ac:dyDescent="0.2">
      <c r="A120" t="s">
        <v>8219</v>
      </c>
      <c r="B120">
        <v>37</v>
      </c>
    </row>
    <row r="121" spans="1:2" x14ac:dyDescent="0.2">
      <c r="A121" t="s">
        <v>8220</v>
      </c>
      <c r="B121">
        <v>1</v>
      </c>
    </row>
    <row r="122" spans="1:2" x14ac:dyDescent="0.2">
      <c r="A122" t="s">
        <v>8220</v>
      </c>
      <c r="B122">
        <v>1</v>
      </c>
    </row>
    <row r="123" spans="1:2" x14ac:dyDescent="0.2">
      <c r="A123" t="s">
        <v>8220</v>
      </c>
      <c r="B123">
        <v>0</v>
      </c>
    </row>
    <row r="124" spans="1:2" x14ac:dyDescent="0.2">
      <c r="A124" t="s">
        <v>8220</v>
      </c>
      <c r="B124">
        <v>6</v>
      </c>
    </row>
    <row r="125" spans="1:2" x14ac:dyDescent="0.2">
      <c r="A125" t="s">
        <v>8220</v>
      </c>
      <c r="B125">
        <v>0</v>
      </c>
    </row>
    <row r="126" spans="1:2" x14ac:dyDescent="0.2">
      <c r="A126" t="s">
        <v>8220</v>
      </c>
      <c r="B126">
        <v>6</v>
      </c>
    </row>
    <row r="127" spans="1:2" x14ac:dyDescent="0.2">
      <c r="A127" t="s">
        <v>8220</v>
      </c>
      <c r="B127">
        <v>13</v>
      </c>
    </row>
    <row r="128" spans="1:2" x14ac:dyDescent="0.2">
      <c r="A128" t="s">
        <v>8220</v>
      </c>
      <c r="B128">
        <v>4</v>
      </c>
    </row>
    <row r="129" spans="1:2" x14ac:dyDescent="0.2">
      <c r="A129" t="s">
        <v>8220</v>
      </c>
      <c r="B129">
        <v>6</v>
      </c>
    </row>
    <row r="130" spans="1:2" x14ac:dyDescent="0.2">
      <c r="A130" t="s">
        <v>8220</v>
      </c>
      <c r="B130">
        <v>0</v>
      </c>
    </row>
    <row r="131" spans="1:2" x14ac:dyDescent="0.2">
      <c r="A131" t="s">
        <v>8220</v>
      </c>
      <c r="B131">
        <v>0</v>
      </c>
    </row>
    <row r="132" spans="1:2" x14ac:dyDescent="0.2">
      <c r="A132" t="s">
        <v>8220</v>
      </c>
      <c r="B132">
        <v>0</v>
      </c>
    </row>
    <row r="133" spans="1:2" x14ac:dyDescent="0.2">
      <c r="A133" t="s">
        <v>8220</v>
      </c>
      <c r="B133">
        <v>81</v>
      </c>
    </row>
    <row r="134" spans="1:2" x14ac:dyDescent="0.2">
      <c r="A134" t="s">
        <v>8220</v>
      </c>
      <c r="B134">
        <v>0</v>
      </c>
    </row>
    <row r="135" spans="1:2" x14ac:dyDescent="0.2">
      <c r="A135" t="s">
        <v>8220</v>
      </c>
      <c r="B135">
        <v>0</v>
      </c>
    </row>
    <row r="136" spans="1:2" x14ac:dyDescent="0.2">
      <c r="A136" t="s">
        <v>8220</v>
      </c>
      <c r="B136">
        <v>5</v>
      </c>
    </row>
    <row r="137" spans="1:2" x14ac:dyDescent="0.2">
      <c r="A137" t="s">
        <v>8220</v>
      </c>
      <c r="B137">
        <v>0</v>
      </c>
    </row>
    <row r="138" spans="1:2" x14ac:dyDescent="0.2">
      <c r="A138" t="s">
        <v>8220</v>
      </c>
      <c r="B138">
        <v>0</v>
      </c>
    </row>
    <row r="139" spans="1:2" x14ac:dyDescent="0.2">
      <c r="A139" t="s">
        <v>8220</v>
      </c>
      <c r="B139">
        <v>58</v>
      </c>
    </row>
    <row r="140" spans="1:2" x14ac:dyDescent="0.2">
      <c r="A140" t="s">
        <v>8220</v>
      </c>
      <c r="B140">
        <v>1</v>
      </c>
    </row>
    <row r="141" spans="1:2" x14ac:dyDescent="0.2">
      <c r="A141" t="s">
        <v>8220</v>
      </c>
      <c r="B141">
        <v>0</v>
      </c>
    </row>
    <row r="142" spans="1:2" x14ac:dyDescent="0.2">
      <c r="A142" t="s">
        <v>8220</v>
      </c>
      <c r="B142">
        <v>28</v>
      </c>
    </row>
    <row r="143" spans="1:2" x14ac:dyDescent="0.2">
      <c r="A143" t="s">
        <v>8220</v>
      </c>
      <c r="B143">
        <v>1</v>
      </c>
    </row>
    <row r="144" spans="1:2" x14ac:dyDescent="0.2">
      <c r="A144" t="s">
        <v>8220</v>
      </c>
      <c r="B144">
        <v>0</v>
      </c>
    </row>
    <row r="145" spans="1:2" x14ac:dyDescent="0.2">
      <c r="A145" t="s">
        <v>8220</v>
      </c>
      <c r="B145">
        <v>37</v>
      </c>
    </row>
    <row r="146" spans="1:2" x14ac:dyDescent="0.2">
      <c r="A146" t="s">
        <v>8220</v>
      </c>
      <c r="B146">
        <v>9</v>
      </c>
    </row>
    <row r="147" spans="1:2" x14ac:dyDescent="0.2">
      <c r="A147" t="s">
        <v>8220</v>
      </c>
      <c r="B147">
        <v>3</v>
      </c>
    </row>
    <row r="148" spans="1:2" x14ac:dyDescent="0.2">
      <c r="A148" t="s">
        <v>8220</v>
      </c>
      <c r="B148">
        <v>0</v>
      </c>
    </row>
    <row r="149" spans="1:2" x14ac:dyDescent="0.2">
      <c r="A149" t="s">
        <v>8220</v>
      </c>
      <c r="B149">
        <v>2</v>
      </c>
    </row>
    <row r="150" spans="1:2" x14ac:dyDescent="0.2">
      <c r="A150" t="s">
        <v>8220</v>
      </c>
      <c r="B150">
        <v>6</v>
      </c>
    </row>
    <row r="151" spans="1:2" x14ac:dyDescent="0.2">
      <c r="A151" t="s">
        <v>8220</v>
      </c>
      <c r="B151">
        <v>67</v>
      </c>
    </row>
    <row r="152" spans="1:2" x14ac:dyDescent="0.2">
      <c r="A152" t="s">
        <v>8220</v>
      </c>
      <c r="B152">
        <v>5</v>
      </c>
    </row>
    <row r="153" spans="1:2" x14ac:dyDescent="0.2">
      <c r="A153" t="s">
        <v>8220</v>
      </c>
      <c r="B153">
        <v>2</v>
      </c>
    </row>
    <row r="154" spans="1:2" x14ac:dyDescent="0.2">
      <c r="A154" t="s">
        <v>8220</v>
      </c>
      <c r="B154">
        <v>10</v>
      </c>
    </row>
    <row r="155" spans="1:2" x14ac:dyDescent="0.2">
      <c r="A155" t="s">
        <v>8220</v>
      </c>
      <c r="B155">
        <v>3</v>
      </c>
    </row>
    <row r="156" spans="1:2" x14ac:dyDescent="0.2">
      <c r="A156" t="s">
        <v>8220</v>
      </c>
      <c r="B156">
        <v>4</v>
      </c>
    </row>
    <row r="157" spans="1:2" x14ac:dyDescent="0.2">
      <c r="A157" t="s">
        <v>8220</v>
      </c>
      <c r="B157">
        <v>15</v>
      </c>
    </row>
    <row r="158" spans="1:2" x14ac:dyDescent="0.2">
      <c r="A158" t="s">
        <v>8220</v>
      </c>
      <c r="B158">
        <v>2</v>
      </c>
    </row>
    <row r="159" spans="1:2" x14ac:dyDescent="0.2">
      <c r="A159" t="s">
        <v>8220</v>
      </c>
      <c r="B159">
        <v>0</v>
      </c>
    </row>
    <row r="160" spans="1:2" x14ac:dyDescent="0.2">
      <c r="A160" t="s">
        <v>8220</v>
      </c>
      <c r="B160">
        <v>1</v>
      </c>
    </row>
    <row r="161" spans="1:2" x14ac:dyDescent="0.2">
      <c r="A161" t="s">
        <v>8221</v>
      </c>
      <c r="B161">
        <v>0</v>
      </c>
    </row>
    <row r="162" spans="1:2" x14ac:dyDescent="0.2">
      <c r="A162" t="s">
        <v>8221</v>
      </c>
      <c r="B162">
        <v>1</v>
      </c>
    </row>
    <row r="163" spans="1:2" x14ac:dyDescent="0.2">
      <c r="A163" t="s">
        <v>8221</v>
      </c>
      <c r="B163">
        <v>10</v>
      </c>
    </row>
    <row r="164" spans="1:2" x14ac:dyDescent="0.2">
      <c r="A164" t="s">
        <v>8221</v>
      </c>
      <c r="B164">
        <v>0</v>
      </c>
    </row>
    <row r="165" spans="1:2" x14ac:dyDescent="0.2">
      <c r="A165" t="s">
        <v>8221</v>
      </c>
      <c r="B165">
        <v>7</v>
      </c>
    </row>
    <row r="166" spans="1:2" x14ac:dyDescent="0.2">
      <c r="A166" t="s">
        <v>8221</v>
      </c>
      <c r="B166">
        <v>0</v>
      </c>
    </row>
    <row r="167" spans="1:2" x14ac:dyDescent="0.2">
      <c r="A167" t="s">
        <v>8221</v>
      </c>
      <c r="B167">
        <v>1</v>
      </c>
    </row>
    <row r="168" spans="1:2" x14ac:dyDescent="0.2">
      <c r="A168" t="s">
        <v>8221</v>
      </c>
      <c r="B168">
        <v>2</v>
      </c>
    </row>
    <row r="169" spans="1:2" x14ac:dyDescent="0.2">
      <c r="A169" t="s">
        <v>8221</v>
      </c>
      <c r="B169">
        <v>3</v>
      </c>
    </row>
    <row r="170" spans="1:2" x14ac:dyDescent="0.2">
      <c r="A170" t="s">
        <v>8221</v>
      </c>
      <c r="B170">
        <v>10</v>
      </c>
    </row>
    <row r="171" spans="1:2" x14ac:dyDescent="0.2">
      <c r="A171" t="s">
        <v>8221</v>
      </c>
      <c r="B171">
        <v>10</v>
      </c>
    </row>
    <row r="172" spans="1:2" x14ac:dyDescent="0.2">
      <c r="A172" t="s">
        <v>8221</v>
      </c>
      <c r="B172">
        <v>1</v>
      </c>
    </row>
    <row r="173" spans="1:2" x14ac:dyDescent="0.2">
      <c r="A173" t="s">
        <v>8221</v>
      </c>
      <c r="B173">
        <v>0</v>
      </c>
    </row>
    <row r="174" spans="1:2" x14ac:dyDescent="0.2">
      <c r="A174" t="s">
        <v>8221</v>
      </c>
      <c r="B174">
        <v>0</v>
      </c>
    </row>
    <row r="175" spans="1:2" x14ac:dyDescent="0.2">
      <c r="A175" t="s">
        <v>8221</v>
      </c>
      <c r="B175">
        <v>0</v>
      </c>
    </row>
    <row r="176" spans="1:2" x14ac:dyDescent="0.2">
      <c r="A176" t="s">
        <v>8221</v>
      </c>
      <c r="B176">
        <v>26</v>
      </c>
    </row>
    <row r="177" spans="1:2" x14ac:dyDescent="0.2">
      <c r="A177" t="s">
        <v>8221</v>
      </c>
      <c r="B177">
        <v>0</v>
      </c>
    </row>
    <row r="178" spans="1:2" x14ac:dyDescent="0.2">
      <c r="A178" t="s">
        <v>8221</v>
      </c>
      <c r="B178">
        <v>7</v>
      </c>
    </row>
    <row r="179" spans="1:2" x14ac:dyDescent="0.2">
      <c r="A179" t="s">
        <v>8221</v>
      </c>
      <c r="B179">
        <v>0</v>
      </c>
    </row>
    <row r="180" spans="1:2" x14ac:dyDescent="0.2">
      <c r="A180" t="s">
        <v>8221</v>
      </c>
      <c r="B180">
        <v>2</v>
      </c>
    </row>
    <row r="181" spans="1:2" x14ac:dyDescent="0.2">
      <c r="A181" t="s">
        <v>8221</v>
      </c>
      <c r="B181">
        <v>13</v>
      </c>
    </row>
    <row r="182" spans="1:2" x14ac:dyDescent="0.2">
      <c r="A182" t="s">
        <v>8221</v>
      </c>
      <c r="B182">
        <v>4</v>
      </c>
    </row>
    <row r="183" spans="1:2" x14ac:dyDescent="0.2">
      <c r="A183" t="s">
        <v>8221</v>
      </c>
      <c r="B183">
        <v>0</v>
      </c>
    </row>
    <row r="184" spans="1:2" x14ac:dyDescent="0.2">
      <c r="A184" t="s">
        <v>8221</v>
      </c>
      <c r="B184">
        <v>12</v>
      </c>
    </row>
    <row r="185" spans="1:2" x14ac:dyDescent="0.2">
      <c r="A185" t="s">
        <v>8221</v>
      </c>
      <c r="B185">
        <v>2</v>
      </c>
    </row>
    <row r="186" spans="1:2" x14ac:dyDescent="0.2">
      <c r="A186" t="s">
        <v>8221</v>
      </c>
      <c r="B186">
        <v>10</v>
      </c>
    </row>
    <row r="187" spans="1:2" x14ac:dyDescent="0.2">
      <c r="A187" t="s">
        <v>8221</v>
      </c>
      <c r="B187">
        <v>0</v>
      </c>
    </row>
    <row r="188" spans="1:2" x14ac:dyDescent="0.2">
      <c r="A188" t="s">
        <v>8221</v>
      </c>
      <c r="B188">
        <v>5</v>
      </c>
    </row>
    <row r="189" spans="1:2" x14ac:dyDescent="0.2">
      <c r="A189" t="s">
        <v>8221</v>
      </c>
      <c r="B189">
        <v>0</v>
      </c>
    </row>
    <row r="190" spans="1:2" x14ac:dyDescent="0.2">
      <c r="A190" t="s">
        <v>8221</v>
      </c>
      <c r="B190">
        <v>5</v>
      </c>
    </row>
    <row r="191" spans="1:2" x14ac:dyDescent="0.2">
      <c r="A191" t="s">
        <v>8221</v>
      </c>
      <c r="B191">
        <v>1</v>
      </c>
    </row>
    <row r="192" spans="1:2" x14ac:dyDescent="0.2">
      <c r="A192" t="s">
        <v>8221</v>
      </c>
      <c r="B192">
        <v>3</v>
      </c>
    </row>
    <row r="193" spans="1:2" x14ac:dyDescent="0.2">
      <c r="A193" t="s">
        <v>8221</v>
      </c>
      <c r="B193">
        <v>3</v>
      </c>
    </row>
    <row r="194" spans="1:2" x14ac:dyDescent="0.2">
      <c r="A194" t="s">
        <v>8221</v>
      </c>
      <c r="B194">
        <v>0</v>
      </c>
    </row>
    <row r="195" spans="1:2" x14ac:dyDescent="0.2">
      <c r="A195" t="s">
        <v>8221</v>
      </c>
      <c r="B195">
        <v>3</v>
      </c>
    </row>
    <row r="196" spans="1:2" x14ac:dyDescent="0.2">
      <c r="A196" t="s">
        <v>8221</v>
      </c>
      <c r="B196">
        <v>0</v>
      </c>
    </row>
    <row r="197" spans="1:2" x14ac:dyDescent="0.2">
      <c r="A197" t="s">
        <v>8221</v>
      </c>
      <c r="B197">
        <v>19</v>
      </c>
    </row>
    <row r="198" spans="1:2" x14ac:dyDescent="0.2">
      <c r="A198" t="s">
        <v>8221</v>
      </c>
      <c r="B198">
        <v>8</v>
      </c>
    </row>
    <row r="199" spans="1:2" x14ac:dyDescent="0.2">
      <c r="A199" t="s">
        <v>8221</v>
      </c>
      <c r="B199">
        <v>6</v>
      </c>
    </row>
    <row r="200" spans="1:2" x14ac:dyDescent="0.2">
      <c r="A200" t="s">
        <v>8221</v>
      </c>
      <c r="B200">
        <v>0</v>
      </c>
    </row>
    <row r="201" spans="1:2" x14ac:dyDescent="0.2">
      <c r="A201" t="s">
        <v>8221</v>
      </c>
      <c r="B201">
        <v>18</v>
      </c>
    </row>
    <row r="202" spans="1:2" x14ac:dyDescent="0.2">
      <c r="A202" t="s">
        <v>8221</v>
      </c>
      <c r="B202">
        <v>7</v>
      </c>
    </row>
    <row r="203" spans="1:2" x14ac:dyDescent="0.2">
      <c r="A203" t="s">
        <v>8221</v>
      </c>
      <c r="B203">
        <v>0</v>
      </c>
    </row>
    <row r="204" spans="1:2" x14ac:dyDescent="0.2">
      <c r="A204" t="s">
        <v>8221</v>
      </c>
      <c r="B204">
        <v>8</v>
      </c>
    </row>
    <row r="205" spans="1:2" x14ac:dyDescent="0.2">
      <c r="A205" t="s">
        <v>8221</v>
      </c>
      <c r="B205">
        <v>1293</v>
      </c>
    </row>
    <row r="206" spans="1:2" x14ac:dyDescent="0.2">
      <c r="A206" t="s">
        <v>8221</v>
      </c>
      <c r="B206">
        <v>17</v>
      </c>
    </row>
    <row r="207" spans="1:2" x14ac:dyDescent="0.2">
      <c r="A207" t="s">
        <v>8221</v>
      </c>
      <c r="B207">
        <v>0</v>
      </c>
    </row>
    <row r="208" spans="1:2" x14ac:dyDescent="0.2">
      <c r="A208" t="s">
        <v>8221</v>
      </c>
      <c r="B208">
        <v>13</v>
      </c>
    </row>
    <row r="209" spans="1:2" x14ac:dyDescent="0.2">
      <c r="A209" t="s">
        <v>8221</v>
      </c>
      <c r="B209">
        <v>0</v>
      </c>
    </row>
    <row r="210" spans="1:2" x14ac:dyDescent="0.2">
      <c r="A210" t="s">
        <v>8221</v>
      </c>
      <c r="B210">
        <v>0</v>
      </c>
    </row>
    <row r="211" spans="1:2" x14ac:dyDescent="0.2">
      <c r="A211" t="s">
        <v>8221</v>
      </c>
      <c r="B211">
        <v>33</v>
      </c>
    </row>
    <row r="212" spans="1:2" x14ac:dyDescent="0.2">
      <c r="A212" t="s">
        <v>8221</v>
      </c>
      <c r="B212">
        <v>12</v>
      </c>
    </row>
    <row r="213" spans="1:2" x14ac:dyDescent="0.2">
      <c r="A213" t="s">
        <v>8221</v>
      </c>
      <c r="B213">
        <v>1</v>
      </c>
    </row>
    <row r="214" spans="1:2" x14ac:dyDescent="0.2">
      <c r="A214" t="s">
        <v>8221</v>
      </c>
      <c r="B214">
        <v>1</v>
      </c>
    </row>
    <row r="215" spans="1:2" x14ac:dyDescent="0.2">
      <c r="A215" t="s">
        <v>8221</v>
      </c>
      <c r="B215">
        <v>1</v>
      </c>
    </row>
    <row r="216" spans="1:2" x14ac:dyDescent="0.2">
      <c r="A216" t="s">
        <v>8221</v>
      </c>
      <c r="B216">
        <v>1</v>
      </c>
    </row>
    <row r="217" spans="1:2" x14ac:dyDescent="0.2">
      <c r="A217" t="s">
        <v>8221</v>
      </c>
      <c r="B217">
        <v>84</v>
      </c>
    </row>
    <row r="218" spans="1:2" x14ac:dyDescent="0.2">
      <c r="A218" t="s">
        <v>8221</v>
      </c>
      <c r="B218">
        <v>38</v>
      </c>
    </row>
    <row r="219" spans="1:2" x14ac:dyDescent="0.2">
      <c r="A219" t="s">
        <v>8221</v>
      </c>
      <c r="B219">
        <v>1</v>
      </c>
    </row>
    <row r="220" spans="1:2" x14ac:dyDescent="0.2">
      <c r="A220" t="s">
        <v>8221</v>
      </c>
      <c r="B220">
        <v>76</v>
      </c>
    </row>
    <row r="221" spans="1:2" x14ac:dyDescent="0.2">
      <c r="A221" t="s">
        <v>8221</v>
      </c>
      <c r="B221">
        <v>3</v>
      </c>
    </row>
    <row r="222" spans="1:2" x14ac:dyDescent="0.2">
      <c r="A222" t="s">
        <v>8221</v>
      </c>
      <c r="B222">
        <v>0</v>
      </c>
    </row>
    <row r="223" spans="1:2" x14ac:dyDescent="0.2">
      <c r="A223" t="s">
        <v>8221</v>
      </c>
      <c r="B223">
        <v>2</v>
      </c>
    </row>
    <row r="224" spans="1:2" x14ac:dyDescent="0.2">
      <c r="A224" t="s">
        <v>8221</v>
      </c>
      <c r="B224">
        <v>0</v>
      </c>
    </row>
    <row r="225" spans="1:2" x14ac:dyDescent="0.2">
      <c r="A225" t="s">
        <v>8221</v>
      </c>
      <c r="B225">
        <v>0</v>
      </c>
    </row>
    <row r="226" spans="1:2" x14ac:dyDescent="0.2">
      <c r="A226" t="s">
        <v>8221</v>
      </c>
      <c r="B226">
        <v>0</v>
      </c>
    </row>
    <row r="227" spans="1:2" x14ac:dyDescent="0.2">
      <c r="A227" t="s">
        <v>8221</v>
      </c>
      <c r="B227">
        <v>2</v>
      </c>
    </row>
    <row r="228" spans="1:2" x14ac:dyDescent="0.2">
      <c r="A228" t="s">
        <v>8221</v>
      </c>
      <c r="B228">
        <v>0</v>
      </c>
    </row>
    <row r="229" spans="1:2" x14ac:dyDescent="0.2">
      <c r="A229" t="s">
        <v>8221</v>
      </c>
      <c r="B229">
        <v>0</v>
      </c>
    </row>
    <row r="230" spans="1:2" x14ac:dyDescent="0.2">
      <c r="A230" t="s">
        <v>8221</v>
      </c>
      <c r="B230">
        <v>0</v>
      </c>
    </row>
    <row r="231" spans="1:2" x14ac:dyDescent="0.2">
      <c r="A231" t="s">
        <v>8221</v>
      </c>
      <c r="B231">
        <v>2</v>
      </c>
    </row>
    <row r="232" spans="1:2" x14ac:dyDescent="0.2">
      <c r="A232" t="s">
        <v>8221</v>
      </c>
      <c r="B232">
        <v>0</v>
      </c>
    </row>
    <row r="233" spans="1:2" x14ac:dyDescent="0.2">
      <c r="A233" t="s">
        <v>8221</v>
      </c>
      <c r="B233">
        <v>7</v>
      </c>
    </row>
    <row r="234" spans="1:2" x14ac:dyDescent="0.2">
      <c r="A234" t="s">
        <v>8221</v>
      </c>
      <c r="B234">
        <v>0</v>
      </c>
    </row>
    <row r="235" spans="1:2" x14ac:dyDescent="0.2">
      <c r="A235" t="s">
        <v>8221</v>
      </c>
      <c r="B235">
        <v>5</v>
      </c>
    </row>
    <row r="236" spans="1:2" x14ac:dyDescent="0.2">
      <c r="A236" t="s">
        <v>8221</v>
      </c>
      <c r="B236">
        <v>0</v>
      </c>
    </row>
    <row r="237" spans="1:2" x14ac:dyDescent="0.2">
      <c r="A237" t="s">
        <v>8221</v>
      </c>
      <c r="B237">
        <v>0</v>
      </c>
    </row>
    <row r="238" spans="1:2" x14ac:dyDescent="0.2">
      <c r="A238" t="s">
        <v>8221</v>
      </c>
      <c r="B238">
        <v>1</v>
      </c>
    </row>
    <row r="239" spans="1:2" x14ac:dyDescent="0.2">
      <c r="A239" t="s">
        <v>8221</v>
      </c>
      <c r="B239">
        <v>0</v>
      </c>
    </row>
    <row r="240" spans="1:2" x14ac:dyDescent="0.2">
      <c r="A240" t="s">
        <v>8221</v>
      </c>
      <c r="B240">
        <v>5</v>
      </c>
    </row>
    <row r="241" spans="1:2" x14ac:dyDescent="0.2">
      <c r="A241" t="s">
        <v>8219</v>
      </c>
      <c r="B241">
        <v>137</v>
      </c>
    </row>
    <row r="242" spans="1:2" x14ac:dyDescent="0.2">
      <c r="A242" t="s">
        <v>8219</v>
      </c>
      <c r="B242">
        <v>376</v>
      </c>
    </row>
    <row r="243" spans="1:2" x14ac:dyDescent="0.2">
      <c r="A243" t="s">
        <v>8219</v>
      </c>
      <c r="B243">
        <v>202</v>
      </c>
    </row>
    <row r="244" spans="1:2" x14ac:dyDescent="0.2">
      <c r="A244" t="s">
        <v>8219</v>
      </c>
      <c r="B244">
        <v>328</v>
      </c>
    </row>
    <row r="245" spans="1:2" x14ac:dyDescent="0.2">
      <c r="A245" t="s">
        <v>8219</v>
      </c>
      <c r="B245">
        <v>84</v>
      </c>
    </row>
    <row r="246" spans="1:2" x14ac:dyDescent="0.2">
      <c r="A246" t="s">
        <v>8219</v>
      </c>
      <c r="B246">
        <v>96</v>
      </c>
    </row>
    <row r="247" spans="1:2" x14ac:dyDescent="0.2">
      <c r="A247" t="s">
        <v>8219</v>
      </c>
      <c r="B247">
        <v>223</v>
      </c>
    </row>
    <row r="248" spans="1:2" x14ac:dyDescent="0.2">
      <c r="A248" t="s">
        <v>8219</v>
      </c>
      <c r="B248">
        <v>62</v>
      </c>
    </row>
    <row r="249" spans="1:2" x14ac:dyDescent="0.2">
      <c r="A249" t="s">
        <v>8219</v>
      </c>
      <c r="B249">
        <v>146</v>
      </c>
    </row>
    <row r="250" spans="1:2" x14ac:dyDescent="0.2">
      <c r="A250" t="s">
        <v>8219</v>
      </c>
      <c r="B250">
        <v>235</v>
      </c>
    </row>
    <row r="251" spans="1:2" x14ac:dyDescent="0.2">
      <c r="A251" t="s">
        <v>8219</v>
      </c>
      <c r="B251">
        <v>437</v>
      </c>
    </row>
    <row r="252" spans="1:2" x14ac:dyDescent="0.2">
      <c r="A252" t="s">
        <v>8219</v>
      </c>
      <c r="B252">
        <v>77</v>
      </c>
    </row>
    <row r="253" spans="1:2" x14ac:dyDescent="0.2">
      <c r="A253" t="s">
        <v>8219</v>
      </c>
      <c r="B253">
        <v>108</v>
      </c>
    </row>
    <row r="254" spans="1:2" x14ac:dyDescent="0.2">
      <c r="A254" t="s">
        <v>8219</v>
      </c>
      <c r="B254">
        <v>7</v>
      </c>
    </row>
    <row r="255" spans="1:2" x14ac:dyDescent="0.2">
      <c r="A255" t="s">
        <v>8219</v>
      </c>
      <c r="B255">
        <v>314</v>
      </c>
    </row>
    <row r="256" spans="1:2" x14ac:dyDescent="0.2">
      <c r="A256" t="s">
        <v>8219</v>
      </c>
      <c r="B256">
        <v>188</v>
      </c>
    </row>
    <row r="257" spans="1:2" x14ac:dyDescent="0.2">
      <c r="A257" t="s">
        <v>8219</v>
      </c>
      <c r="B257">
        <v>275</v>
      </c>
    </row>
    <row r="258" spans="1:2" x14ac:dyDescent="0.2">
      <c r="A258" t="s">
        <v>8219</v>
      </c>
      <c r="B258">
        <v>560</v>
      </c>
    </row>
    <row r="259" spans="1:2" x14ac:dyDescent="0.2">
      <c r="A259" t="s">
        <v>8219</v>
      </c>
      <c r="B259">
        <v>688</v>
      </c>
    </row>
    <row r="260" spans="1:2" x14ac:dyDescent="0.2">
      <c r="A260" t="s">
        <v>8219</v>
      </c>
      <c r="B260">
        <v>942</v>
      </c>
    </row>
    <row r="261" spans="1:2" x14ac:dyDescent="0.2">
      <c r="A261" t="s">
        <v>8219</v>
      </c>
      <c r="B261">
        <v>88</v>
      </c>
    </row>
    <row r="262" spans="1:2" x14ac:dyDescent="0.2">
      <c r="A262" t="s">
        <v>8219</v>
      </c>
      <c r="B262">
        <v>220</v>
      </c>
    </row>
    <row r="263" spans="1:2" x14ac:dyDescent="0.2">
      <c r="A263" t="s">
        <v>8219</v>
      </c>
      <c r="B263">
        <v>145</v>
      </c>
    </row>
    <row r="264" spans="1:2" x14ac:dyDescent="0.2">
      <c r="A264" t="s">
        <v>8219</v>
      </c>
      <c r="B264">
        <v>963</v>
      </c>
    </row>
    <row r="265" spans="1:2" x14ac:dyDescent="0.2">
      <c r="A265" t="s">
        <v>8219</v>
      </c>
      <c r="B265">
        <v>91</v>
      </c>
    </row>
    <row r="266" spans="1:2" x14ac:dyDescent="0.2">
      <c r="A266" t="s">
        <v>8219</v>
      </c>
      <c r="B266">
        <v>58</v>
      </c>
    </row>
    <row r="267" spans="1:2" x14ac:dyDescent="0.2">
      <c r="A267" t="s">
        <v>8219</v>
      </c>
      <c r="B267">
        <v>36</v>
      </c>
    </row>
    <row r="268" spans="1:2" x14ac:dyDescent="0.2">
      <c r="A268" t="s">
        <v>8219</v>
      </c>
      <c r="B268">
        <v>165</v>
      </c>
    </row>
    <row r="269" spans="1:2" x14ac:dyDescent="0.2">
      <c r="A269" t="s">
        <v>8219</v>
      </c>
      <c r="B269">
        <v>111</v>
      </c>
    </row>
    <row r="270" spans="1:2" x14ac:dyDescent="0.2">
      <c r="A270" t="s">
        <v>8219</v>
      </c>
      <c r="B270">
        <v>1596</v>
      </c>
    </row>
    <row r="271" spans="1:2" x14ac:dyDescent="0.2">
      <c r="A271" t="s">
        <v>8219</v>
      </c>
      <c r="B271">
        <v>61</v>
      </c>
    </row>
    <row r="272" spans="1:2" x14ac:dyDescent="0.2">
      <c r="A272" t="s">
        <v>8219</v>
      </c>
      <c r="B272">
        <v>287</v>
      </c>
    </row>
    <row r="273" spans="1:2" x14ac:dyDescent="0.2">
      <c r="A273" t="s">
        <v>8219</v>
      </c>
      <c r="B273">
        <v>65</v>
      </c>
    </row>
    <row r="274" spans="1:2" x14ac:dyDescent="0.2">
      <c r="A274" t="s">
        <v>8219</v>
      </c>
      <c r="B274">
        <v>118</v>
      </c>
    </row>
    <row r="275" spans="1:2" x14ac:dyDescent="0.2">
      <c r="A275" t="s">
        <v>8219</v>
      </c>
      <c r="B275">
        <v>113</v>
      </c>
    </row>
    <row r="276" spans="1:2" x14ac:dyDescent="0.2">
      <c r="A276" t="s">
        <v>8219</v>
      </c>
      <c r="B276">
        <v>332</v>
      </c>
    </row>
    <row r="277" spans="1:2" x14ac:dyDescent="0.2">
      <c r="A277" t="s">
        <v>8219</v>
      </c>
      <c r="B277">
        <v>62</v>
      </c>
    </row>
    <row r="278" spans="1:2" x14ac:dyDescent="0.2">
      <c r="A278" t="s">
        <v>8219</v>
      </c>
      <c r="B278">
        <v>951</v>
      </c>
    </row>
    <row r="279" spans="1:2" x14ac:dyDescent="0.2">
      <c r="A279" t="s">
        <v>8219</v>
      </c>
      <c r="B279">
        <v>415</v>
      </c>
    </row>
    <row r="280" spans="1:2" x14ac:dyDescent="0.2">
      <c r="A280" t="s">
        <v>8219</v>
      </c>
      <c r="B280">
        <v>305</v>
      </c>
    </row>
    <row r="281" spans="1:2" x14ac:dyDescent="0.2">
      <c r="A281" t="s">
        <v>8219</v>
      </c>
      <c r="B281">
        <v>2139</v>
      </c>
    </row>
    <row r="282" spans="1:2" x14ac:dyDescent="0.2">
      <c r="A282" t="s">
        <v>8219</v>
      </c>
      <c r="B282">
        <v>79</v>
      </c>
    </row>
    <row r="283" spans="1:2" x14ac:dyDescent="0.2">
      <c r="A283" t="s">
        <v>8219</v>
      </c>
      <c r="B283">
        <v>179</v>
      </c>
    </row>
    <row r="284" spans="1:2" x14ac:dyDescent="0.2">
      <c r="A284" t="s">
        <v>8219</v>
      </c>
      <c r="B284">
        <v>202</v>
      </c>
    </row>
    <row r="285" spans="1:2" x14ac:dyDescent="0.2">
      <c r="A285" t="s">
        <v>8219</v>
      </c>
      <c r="B285">
        <v>760</v>
      </c>
    </row>
    <row r="286" spans="1:2" x14ac:dyDescent="0.2">
      <c r="A286" t="s">
        <v>8219</v>
      </c>
      <c r="B286">
        <v>563</v>
      </c>
    </row>
    <row r="287" spans="1:2" x14ac:dyDescent="0.2">
      <c r="A287" t="s">
        <v>8219</v>
      </c>
      <c r="B287">
        <v>135</v>
      </c>
    </row>
    <row r="288" spans="1:2" x14ac:dyDescent="0.2">
      <c r="A288" t="s">
        <v>8219</v>
      </c>
      <c r="B288">
        <v>290</v>
      </c>
    </row>
    <row r="289" spans="1:2" x14ac:dyDescent="0.2">
      <c r="A289" t="s">
        <v>8219</v>
      </c>
      <c r="B289">
        <v>447</v>
      </c>
    </row>
    <row r="290" spans="1:2" x14ac:dyDescent="0.2">
      <c r="A290" t="s">
        <v>8219</v>
      </c>
      <c r="B290">
        <v>232</v>
      </c>
    </row>
    <row r="291" spans="1:2" x14ac:dyDescent="0.2">
      <c r="A291" t="s">
        <v>8219</v>
      </c>
      <c r="B291">
        <v>168</v>
      </c>
    </row>
    <row r="292" spans="1:2" x14ac:dyDescent="0.2">
      <c r="A292" t="s">
        <v>8219</v>
      </c>
      <c r="B292">
        <v>128</v>
      </c>
    </row>
    <row r="293" spans="1:2" x14ac:dyDescent="0.2">
      <c r="A293" t="s">
        <v>8219</v>
      </c>
      <c r="B293">
        <v>493</v>
      </c>
    </row>
    <row r="294" spans="1:2" x14ac:dyDescent="0.2">
      <c r="A294" t="s">
        <v>8219</v>
      </c>
      <c r="B294">
        <v>131</v>
      </c>
    </row>
    <row r="295" spans="1:2" x14ac:dyDescent="0.2">
      <c r="A295" t="s">
        <v>8219</v>
      </c>
      <c r="B295">
        <v>50</v>
      </c>
    </row>
    <row r="296" spans="1:2" x14ac:dyDescent="0.2">
      <c r="A296" t="s">
        <v>8219</v>
      </c>
      <c r="B296">
        <v>665</v>
      </c>
    </row>
    <row r="297" spans="1:2" x14ac:dyDescent="0.2">
      <c r="A297" t="s">
        <v>8219</v>
      </c>
      <c r="B297">
        <v>129</v>
      </c>
    </row>
    <row r="298" spans="1:2" x14ac:dyDescent="0.2">
      <c r="A298" t="s">
        <v>8219</v>
      </c>
      <c r="B298">
        <v>142</v>
      </c>
    </row>
    <row r="299" spans="1:2" x14ac:dyDescent="0.2">
      <c r="A299" t="s">
        <v>8219</v>
      </c>
      <c r="B299">
        <v>2436</v>
      </c>
    </row>
    <row r="300" spans="1:2" x14ac:dyDescent="0.2">
      <c r="A300" t="s">
        <v>8219</v>
      </c>
      <c r="B300">
        <v>244</v>
      </c>
    </row>
    <row r="301" spans="1:2" x14ac:dyDescent="0.2">
      <c r="A301" t="s">
        <v>8219</v>
      </c>
      <c r="B301">
        <v>298</v>
      </c>
    </row>
    <row r="302" spans="1:2" x14ac:dyDescent="0.2">
      <c r="A302" t="s">
        <v>8219</v>
      </c>
      <c r="B302">
        <v>251</v>
      </c>
    </row>
    <row r="303" spans="1:2" x14ac:dyDescent="0.2">
      <c r="A303" t="s">
        <v>8219</v>
      </c>
      <c r="B303">
        <v>108</v>
      </c>
    </row>
    <row r="304" spans="1:2" x14ac:dyDescent="0.2">
      <c r="A304" t="s">
        <v>8219</v>
      </c>
      <c r="B304">
        <v>82</v>
      </c>
    </row>
    <row r="305" spans="1:2" x14ac:dyDescent="0.2">
      <c r="A305" t="s">
        <v>8219</v>
      </c>
      <c r="B305">
        <v>74</v>
      </c>
    </row>
    <row r="306" spans="1:2" x14ac:dyDescent="0.2">
      <c r="A306" t="s">
        <v>8219</v>
      </c>
      <c r="B306">
        <v>189</v>
      </c>
    </row>
    <row r="307" spans="1:2" x14ac:dyDescent="0.2">
      <c r="A307" t="s">
        <v>8219</v>
      </c>
      <c r="B307">
        <v>80</v>
      </c>
    </row>
    <row r="308" spans="1:2" x14ac:dyDescent="0.2">
      <c r="A308" t="s">
        <v>8219</v>
      </c>
      <c r="B308">
        <v>576</v>
      </c>
    </row>
    <row r="309" spans="1:2" x14ac:dyDescent="0.2">
      <c r="A309" t="s">
        <v>8219</v>
      </c>
      <c r="B309">
        <v>202</v>
      </c>
    </row>
    <row r="310" spans="1:2" x14ac:dyDescent="0.2">
      <c r="A310" t="s">
        <v>8219</v>
      </c>
      <c r="B310">
        <v>238</v>
      </c>
    </row>
    <row r="311" spans="1:2" x14ac:dyDescent="0.2">
      <c r="A311" t="s">
        <v>8219</v>
      </c>
      <c r="B311">
        <v>36</v>
      </c>
    </row>
    <row r="312" spans="1:2" x14ac:dyDescent="0.2">
      <c r="A312" t="s">
        <v>8219</v>
      </c>
      <c r="B312">
        <v>150</v>
      </c>
    </row>
    <row r="313" spans="1:2" x14ac:dyDescent="0.2">
      <c r="A313" t="s">
        <v>8219</v>
      </c>
      <c r="B313">
        <v>146</v>
      </c>
    </row>
    <row r="314" spans="1:2" x14ac:dyDescent="0.2">
      <c r="A314" t="s">
        <v>8219</v>
      </c>
      <c r="B314">
        <v>222</v>
      </c>
    </row>
    <row r="315" spans="1:2" x14ac:dyDescent="0.2">
      <c r="A315" t="s">
        <v>8219</v>
      </c>
      <c r="B315">
        <v>120</v>
      </c>
    </row>
    <row r="316" spans="1:2" x14ac:dyDescent="0.2">
      <c r="A316" t="s">
        <v>8219</v>
      </c>
      <c r="B316">
        <v>126</v>
      </c>
    </row>
    <row r="317" spans="1:2" x14ac:dyDescent="0.2">
      <c r="A317" t="s">
        <v>8219</v>
      </c>
      <c r="B317">
        <v>158</v>
      </c>
    </row>
    <row r="318" spans="1:2" x14ac:dyDescent="0.2">
      <c r="A318" t="s">
        <v>8219</v>
      </c>
      <c r="B318">
        <v>316</v>
      </c>
    </row>
    <row r="319" spans="1:2" x14ac:dyDescent="0.2">
      <c r="A319" t="s">
        <v>8219</v>
      </c>
      <c r="B319">
        <v>284</v>
      </c>
    </row>
    <row r="320" spans="1:2" x14ac:dyDescent="0.2">
      <c r="A320" t="s">
        <v>8219</v>
      </c>
      <c r="B320">
        <v>51</v>
      </c>
    </row>
    <row r="321" spans="1:2" x14ac:dyDescent="0.2">
      <c r="A321" t="s">
        <v>8219</v>
      </c>
      <c r="B321">
        <v>158</v>
      </c>
    </row>
    <row r="322" spans="1:2" x14ac:dyDescent="0.2">
      <c r="A322" t="s">
        <v>8219</v>
      </c>
      <c r="B322">
        <v>337</v>
      </c>
    </row>
    <row r="323" spans="1:2" x14ac:dyDescent="0.2">
      <c r="A323" t="s">
        <v>8219</v>
      </c>
      <c r="B323">
        <v>186</v>
      </c>
    </row>
    <row r="324" spans="1:2" x14ac:dyDescent="0.2">
      <c r="A324" t="s">
        <v>8219</v>
      </c>
      <c r="B324">
        <v>58</v>
      </c>
    </row>
    <row r="325" spans="1:2" x14ac:dyDescent="0.2">
      <c r="A325" t="s">
        <v>8219</v>
      </c>
      <c r="B325">
        <v>82</v>
      </c>
    </row>
    <row r="326" spans="1:2" x14ac:dyDescent="0.2">
      <c r="A326" t="s">
        <v>8219</v>
      </c>
      <c r="B326">
        <v>736</v>
      </c>
    </row>
    <row r="327" spans="1:2" x14ac:dyDescent="0.2">
      <c r="A327" t="s">
        <v>8219</v>
      </c>
      <c r="B327">
        <v>1151</v>
      </c>
    </row>
    <row r="328" spans="1:2" x14ac:dyDescent="0.2">
      <c r="A328" t="s">
        <v>8219</v>
      </c>
      <c r="B328">
        <v>34</v>
      </c>
    </row>
    <row r="329" spans="1:2" x14ac:dyDescent="0.2">
      <c r="A329" t="s">
        <v>8219</v>
      </c>
      <c r="B329">
        <v>498</v>
      </c>
    </row>
    <row r="330" spans="1:2" x14ac:dyDescent="0.2">
      <c r="A330" t="s">
        <v>8219</v>
      </c>
      <c r="B330">
        <v>167</v>
      </c>
    </row>
    <row r="331" spans="1:2" x14ac:dyDescent="0.2">
      <c r="A331" t="s">
        <v>8219</v>
      </c>
      <c r="B331">
        <v>340</v>
      </c>
    </row>
    <row r="332" spans="1:2" x14ac:dyDescent="0.2">
      <c r="A332" t="s">
        <v>8219</v>
      </c>
      <c r="B332">
        <v>438</v>
      </c>
    </row>
    <row r="333" spans="1:2" x14ac:dyDescent="0.2">
      <c r="A333" t="s">
        <v>8219</v>
      </c>
      <c r="B333">
        <v>555</v>
      </c>
    </row>
    <row r="334" spans="1:2" x14ac:dyDescent="0.2">
      <c r="A334" t="s">
        <v>8219</v>
      </c>
      <c r="B334">
        <v>266</v>
      </c>
    </row>
    <row r="335" spans="1:2" x14ac:dyDescent="0.2">
      <c r="A335" t="s">
        <v>8219</v>
      </c>
      <c r="B335">
        <v>69</v>
      </c>
    </row>
    <row r="336" spans="1:2" x14ac:dyDescent="0.2">
      <c r="A336" t="s">
        <v>8219</v>
      </c>
      <c r="B336">
        <v>80</v>
      </c>
    </row>
    <row r="337" spans="1:2" x14ac:dyDescent="0.2">
      <c r="A337" t="s">
        <v>8219</v>
      </c>
      <c r="B337">
        <v>493</v>
      </c>
    </row>
    <row r="338" spans="1:2" x14ac:dyDescent="0.2">
      <c r="A338" t="s">
        <v>8219</v>
      </c>
      <c r="B338">
        <v>31</v>
      </c>
    </row>
    <row r="339" spans="1:2" x14ac:dyDescent="0.2">
      <c r="A339" t="s">
        <v>8219</v>
      </c>
      <c r="B339">
        <v>236</v>
      </c>
    </row>
    <row r="340" spans="1:2" x14ac:dyDescent="0.2">
      <c r="A340" t="s">
        <v>8219</v>
      </c>
      <c r="B340">
        <v>89</v>
      </c>
    </row>
    <row r="341" spans="1:2" x14ac:dyDescent="0.2">
      <c r="A341" t="s">
        <v>8219</v>
      </c>
      <c r="B341">
        <v>299</v>
      </c>
    </row>
    <row r="342" spans="1:2" x14ac:dyDescent="0.2">
      <c r="A342" t="s">
        <v>8219</v>
      </c>
      <c r="B342">
        <v>55</v>
      </c>
    </row>
    <row r="343" spans="1:2" x14ac:dyDescent="0.2">
      <c r="A343" t="s">
        <v>8219</v>
      </c>
      <c r="B343">
        <v>325</v>
      </c>
    </row>
    <row r="344" spans="1:2" x14ac:dyDescent="0.2">
      <c r="A344" t="s">
        <v>8219</v>
      </c>
      <c r="B344">
        <v>524</v>
      </c>
    </row>
    <row r="345" spans="1:2" x14ac:dyDescent="0.2">
      <c r="A345" t="s">
        <v>8219</v>
      </c>
      <c r="B345">
        <v>285</v>
      </c>
    </row>
    <row r="346" spans="1:2" x14ac:dyDescent="0.2">
      <c r="A346" t="s">
        <v>8219</v>
      </c>
      <c r="B346">
        <v>179</v>
      </c>
    </row>
    <row r="347" spans="1:2" x14ac:dyDescent="0.2">
      <c r="A347" t="s">
        <v>8219</v>
      </c>
      <c r="B347">
        <v>188</v>
      </c>
    </row>
    <row r="348" spans="1:2" x14ac:dyDescent="0.2">
      <c r="A348" t="s">
        <v>8219</v>
      </c>
      <c r="B348">
        <v>379</v>
      </c>
    </row>
    <row r="349" spans="1:2" x14ac:dyDescent="0.2">
      <c r="A349" t="s">
        <v>8219</v>
      </c>
      <c r="B349">
        <v>119</v>
      </c>
    </row>
    <row r="350" spans="1:2" x14ac:dyDescent="0.2">
      <c r="A350" t="s">
        <v>8219</v>
      </c>
      <c r="B350">
        <v>167</v>
      </c>
    </row>
    <row r="351" spans="1:2" x14ac:dyDescent="0.2">
      <c r="A351" t="s">
        <v>8219</v>
      </c>
      <c r="B351">
        <v>221</v>
      </c>
    </row>
    <row r="352" spans="1:2" x14ac:dyDescent="0.2">
      <c r="A352" t="s">
        <v>8219</v>
      </c>
      <c r="B352">
        <v>964</v>
      </c>
    </row>
    <row r="353" spans="1:2" x14ac:dyDescent="0.2">
      <c r="A353" t="s">
        <v>8219</v>
      </c>
      <c r="B353">
        <v>286</v>
      </c>
    </row>
    <row r="354" spans="1:2" x14ac:dyDescent="0.2">
      <c r="A354" t="s">
        <v>8219</v>
      </c>
      <c r="B354">
        <v>613</v>
      </c>
    </row>
    <row r="355" spans="1:2" x14ac:dyDescent="0.2">
      <c r="A355" t="s">
        <v>8219</v>
      </c>
      <c r="B355">
        <v>29</v>
      </c>
    </row>
    <row r="356" spans="1:2" x14ac:dyDescent="0.2">
      <c r="A356" t="s">
        <v>8219</v>
      </c>
      <c r="B356">
        <v>165</v>
      </c>
    </row>
    <row r="357" spans="1:2" x14ac:dyDescent="0.2">
      <c r="A357" t="s">
        <v>8219</v>
      </c>
      <c r="B357">
        <v>97</v>
      </c>
    </row>
    <row r="358" spans="1:2" x14ac:dyDescent="0.2">
      <c r="A358" t="s">
        <v>8219</v>
      </c>
      <c r="B358">
        <v>303</v>
      </c>
    </row>
    <row r="359" spans="1:2" x14ac:dyDescent="0.2">
      <c r="A359" t="s">
        <v>8219</v>
      </c>
      <c r="B359">
        <v>267</v>
      </c>
    </row>
    <row r="360" spans="1:2" x14ac:dyDescent="0.2">
      <c r="A360" t="s">
        <v>8219</v>
      </c>
      <c r="B360">
        <v>302</v>
      </c>
    </row>
    <row r="361" spans="1:2" x14ac:dyDescent="0.2">
      <c r="A361" t="s">
        <v>8219</v>
      </c>
      <c r="B361">
        <v>87</v>
      </c>
    </row>
    <row r="362" spans="1:2" x14ac:dyDescent="0.2">
      <c r="A362" t="s">
        <v>8219</v>
      </c>
      <c r="B362">
        <v>354</v>
      </c>
    </row>
    <row r="363" spans="1:2" x14ac:dyDescent="0.2">
      <c r="A363" t="s">
        <v>8219</v>
      </c>
      <c r="B363">
        <v>86</v>
      </c>
    </row>
    <row r="364" spans="1:2" x14ac:dyDescent="0.2">
      <c r="A364" t="s">
        <v>8219</v>
      </c>
      <c r="B364">
        <v>26</v>
      </c>
    </row>
    <row r="365" spans="1:2" x14ac:dyDescent="0.2">
      <c r="A365" t="s">
        <v>8219</v>
      </c>
      <c r="B365">
        <v>113</v>
      </c>
    </row>
    <row r="366" spans="1:2" x14ac:dyDescent="0.2">
      <c r="A366" t="s">
        <v>8219</v>
      </c>
      <c r="B366">
        <v>65</v>
      </c>
    </row>
    <row r="367" spans="1:2" x14ac:dyDescent="0.2">
      <c r="A367" t="s">
        <v>8219</v>
      </c>
      <c r="B367">
        <v>134</v>
      </c>
    </row>
    <row r="368" spans="1:2" x14ac:dyDescent="0.2">
      <c r="A368" t="s">
        <v>8219</v>
      </c>
      <c r="B368">
        <v>119</v>
      </c>
    </row>
    <row r="369" spans="1:2" x14ac:dyDescent="0.2">
      <c r="A369" t="s">
        <v>8219</v>
      </c>
      <c r="B369">
        <v>159</v>
      </c>
    </row>
    <row r="370" spans="1:2" x14ac:dyDescent="0.2">
      <c r="A370" t="s">
        <v>8219</v>
      </c>
      <c r="B370">
        <v>167</v>
      </c>
    </row>
    <row r="371" spans="1:2" x14ac:dyDescent="0.2">
      <c r="A371" t="s">
        <v>8219</v>
      </c>
      <c r="B371">
        <v>43</v>
      </c>
    </row>
    <row r="372" spans="1:2" x14ac:dyDescent="0.2">
      <c r="A372" t="s">
        <v>8219</v>
      </c>
      <c r="B372">
        <v>1062</v>
      </c>
    </row>
    <row r="373" spans="1:2" x14ac:dyDescent="0.2">
      <c r="A373" t="s">
        <v>8219</v>
      </c>
      <c r="B373">
        <v>9</v>
      </c>
    </row>
    <row r="374" spans="1:2" x14ac:dyDescent="0.2">
      <c r="A374" t="s">
        <v>8219</v>
      </c>
      <c r="B374">
        <v>89</v>
      </c>
    </row>
    <row r="375" spans="1:2" x14ac:dyDescent="0.2">
      <c r="A375" t="s">
        <v>8219</v>
      </c>
      <c r="B375">
        <v>174</v>
      </c>
    </row>
    <row r="376" spans="1:2" x14ac:dyDescent="0.2">
      <c r="A376" t="s">
        <v>8219</v>
      </c>
      <c r="B376">
        <v>14</v>
      </c>
    </row>
    <row r="377" spans="1:2" x14ac:dyDescent="0.2">
      <c r="A377" t="s">
        <v>8219</v>
      </c>
      <c r="B377">
        <v>48</v>
      </c>
    </row>
    <row r="378" spans="1:2" x14ac:dyDescent="0.2">
      <c r="A378" t="s">
        <v>8219</v>
      </c>
      <c r="B378">
        <v>133</v>
      </c>
    </row>
    <row r="379" spans="1:2" x14ac:dyDescent="0.2">
      <c r="A379" t="s">
        <v>8219</v>
      </c>
      <c r="B379">
        <v>83</v>
      </c>
    </row>
    <row r="380" spans="1:2" x14ac:dyDescent="0.2">
      <c r="A380" t="s">
        <v>8219</v>
      </c>
      <c r="B380">
        <v>149</v>
      </c>
    </row>
    <row r="381" spans="1:2" x14ac:dyDescent="0.2">
      <c r="A381" t="s">
        <v>8219</v>
      </c>
      <c r="B381">
        <v>49</v>
      </c>
    </row>
    <row r="382" spans="1:2" x14ac:dyDescent="0.2">
      <c r="A382" t="s">
        <v>8219</v>
      </c>
      <c r="B382">
        <v>251</v>
      </c>
    </row>
    <row r="383" spans="1:2" x14ac:dyDescent="0.2">
      <c r="A383" t="s">
        <v>8219</v>
      </c>
      <c r="B383">
        <v>22</v>
      </c>
    </row>
    <row r="384" spans="1:2" x14ac:dyDescent="0.2">
      <c r="A384" t="s">
        <v>8219</v>
      </c>
      <c r="B384">
        <v>48</v>
      </c>
    </row>
    <row r="385" spans="1:2" x14ac:dyDescent="0.2">
      <c r="A385" t="s">
        <v>8219</v>
      </c>
      <c r="B385">
        <v>383</v>
      </c>
    </row>
    <row r="386" spans="1:2" x14ac:dyDescent="0.2">
      <c r="A386" t="s">
        <v>8219</v>
      </c>
      <c r="B386">
        <v>237</v>
      </c>
    </row>
    <row r="387" spans="1:2" x14ac:dyDescent="0.2">
      <c r="A387" t="s">
        <v>8219</v>
      </c>
      <c r="B387">
        <v>13</v>
      </c>
    </row>
    <row r="388" spans="1:2" x14ac:dyDescent="0.2">
      <c r="A388" t="s">
        <v>8219</v>
      </c>
      <c r="B388">
        <v>562</v>
      </c>
    </row>
    <row r="389" spans="1:2" x14ac:dyDescent="0.2">
      <c r="A389" t="s">
        <v>8219</v>
      </c>
      <c r="B389">
        <v>71</v>
      </c>
    </row>
    <row r="390" spans="1:2" x14ac:dyDescent="0.2">
      <c r="A390" t="s">
        <v>8219</v>
      </c>
      <c r="B390">
        <v>1510</v>
      </c>
    </row>
    <row r="391" spans="1:2" x14ac:dyDescent="0.2">
      <c r="A391" t="s">
        <v>8219</v>
      </c>
      <c r="B391">
        <v>14</v>
      </c>
    </row>
    <row r="392" spans="1:2" x14ac:dyDescent="0.2">
      <c r="A392" t="s">
        <v>8219</v>
      </c>
      <c r="B392">
        <v>193</v>
      </c>
    </row>
    <row r="393" spans="1:2" x14ac:dyDescent="0.2">
      <c r="A393" t="s">
        <v>8219</v>
      </c>
      <c r="B393">
        <v>206</v>
      </c>
    </row>
    <row r="394" spans="1:2" x14ac:dyDescent="0.2">
      <c r="A394" t="s">
        <v>8219</v>
      </c>
      <c r="B394">
        <v>351</v>
      </c>
    </row>
    <row r="395" spans="1:2" x14ac:dyDescent="0.2">
      <c r="A395" t="s">
        <v>8219</v>
      </c>
      <c r="B395">
        <v>50</v>
      </c>
    </row>
    <row r="396" spans="1:2" x14ac:dyDescent="0.2">
      <c r="A396" t="s">
        <v>8219</v>
      </c>
      <c r="B396">
        <v>184</v>
      </c>
    </row>
    <row r="397" spans="1:2" x14ac:dyDescent="0.2">
      <c r="A397" t="s">
        <v>8219</v>
      </c>
      <c r="B397">
        <v>196</v>
      </c>
    </row>
    <row r="398" spans="1:2" x14ac:dyDescent="0.2">
      <c r="A398" t="s">
        <v>8219</v>
      </c>
      <c r="B398">
        <v>229</v>
      </c>
    </row>
    <row r="399" spans="1:2" x14ac:dyDescent="0.2">
      <c r="A399" t="s">
        <v>8219</v>
      </c>
      <c r="B399">
        <v>67</v>
      </c>
    </row>
    <row r="400" spans="1:2" x14ac:dyDescent="0.2">
      <c r="A400" t="s">
        <v>8219</v>
      </c>
      <c r="B400">
        <v>95</v>
      </c>
    </row>
    <row r="401" spans="1:2" x14ac:dyDescent="0.2">
      <c r="A401" t="s">
        <v>8219</v>
      </c>
      <c r="B401">
        <v>62</v>
      </c>
    </row>
    <row r="402" spans="1:2" x14ac:dyDescent="0.2">
      <c r="A402" t="s">
        <v>8219</v>
      </c>
      <c r="B402">
        <v>73</v>
      </c>
    </row>
    <row r="403" spans="1:2" x14ac:dyDescent="0.2">
      <c r="A403" t="s">
        <v>8219</v>
      </c>
      <c r="B403">
        <v>43</v>
      </c>
    </row>
    <row r="404" spans="1:2" x14ac:dyDescent="0.2">
      <c r="A404" t="s">
        <v>8219</v>
      </c>
      <c r="B404">
        <v>70</v>
      </c>
    </row>
    <row r="405" spans="1:2" x14ac:dyDescent="0.2">
      <c r="A405" t="s">
        <v>8219</v>
      </c>
      <c r="B405">
        <v>271</v>
      </c>
    </row>
    <row r="406" spans="1:2" x14ac:dyDescent="0.2">
      <c r="A406" t="s">
        <v>8219</v>
      </c>
      <c r="B406">
        <v>55</v>
      </c>
    </row>
    <row r="407" spans="1:2" x14ac:dyDescent="0.2">
      <c r="A407" t="s">
        <v>8219</v>
      </c>
      <c r="B407">
        <v>35</v>
      </c>
    </row>
    <row r="408" spans="1:2" x14ac:dyDescent="0.2">
      <c r="A408" t="s">
        <v>8219</v>
      </c>
      <c r="B408">
        <v>22</v>
      </c>
    </row>
    <row r="409" spans="1:2" x14ac:dyDescent="0.2">
      <c r="A409" t="s">
        <v>8219</v>
      </c>
      <c r="B409">
        <v>38</v>
      </c>
    </row>
    <row r="410" spans="1:2" x14ac:dyDescent="0.2">
      <c r="A410" t="s">
        <v>8219</v>
      </c>
      <c r="B410">
        <v>15</v>
      </c>
    </row>
    <row r="411" spans="1:2" x14ac:dyDescent="0.2">
      <c r="A411" t="s">
        <v>8219</v>
      </c>
      <c r="B411">
        <v>7</v>
      </c>
    </row>
    <row r="412" spans="1:2" x14ac:dyDescent="0.2">
      <c r="A412" t="s">
        <v>8219</v>
      </c>
      <c r="B412">
        <v>241</v>
      </c>
    </row>
    <row r="413" spans="1:2" x14ac:dyDescent="0.2">
      <c r="A413" t="s">
        <v>8219</v>
      </c>
      <c r="B413">
        <v>55</v>
      </c>
    </row>
    <row r="414" spans="1:2" x14ac:dyDescent="0.2">
      <c r="A414" t="s">
        <v>8219</v>
      </c>
      <c r="B414">
        <v>171</v>
      </c>
    </row>
    <row r="415" spans="1:2" x14ac:dyDescent="0.2">
      <c r="A415" t="s">
        <v>8219</v>
      </c>
      <c r="B415">
        <v>208</v>
      </c>
    </row>
    <row r="416" spans="1:2" x14ac:dyDescent="0.2">
      <c r="A416" t="s">
        <v>8219</v>
      </c>
      <c r="B416">
        <v>21</v>
      </c>
    </row>
    <row r="417" spans="1:2" x14ac:dyDescent="0.2">
      <c r="A417" t="s">
        <v>8219</v>
      </c>
      <c r="B417">
        <v>25</v>
      </c>
    </row>
    <row r="418" spans="1:2" x14ac:dyDescent="0.2">
      <c r="A418" t="s">
        <v>8219</v>
      </c>
      <c r="B418">
        <v>52</v>
      </c>
    </row>
    <row r="419" spans="1:2" x14ac:dyDescent="0.2">
      <c r="A419" t="s">
        <v>8219</v>
      </c>
      <c r="B419">
        <v>104</v>
      </c>
    </row>
    <row r="420" spans="1:2" x14ac:dyDescent="0.2">
      <c r="A420" t="s">
        <v>8219</v>
      </c>
      <c r="B420">
        <v>73</v>
      </c>
    </row>
    <row r="421" spans="1:2" x14ac:dyDescent="0.2">
      <c r="A421" t="s">
        <v>8221</v>
      </c>
      <c r="B421">
        <v>3</v>
      </c>
    </row>
    <row r="422" spans="1:2" x14ac:dyDescent="0.2">
      <c r="A422" t="s">
        <v>8221</v>
      </c>
      <c r="B422">
        <v>6</v>
      </c>
    </row>
    <row r="423" spans="1:2" x14ac:dyDescent="0.2">
      <c r="A423" t="s">
        <v>8221</v>
      </c>
      <c r="B423">
        <v>12</v>
      </c>
    </row>
    <row r="424" spans="1:2" x14ac:dyDescent="0.2">
      <c r="A424" t="s">
        <v>8221</v>
      </c>
      <c r="B424">
        <v>13</v>
      </c>
    </row>
    <row r="425" spans="1:2" x14ac:dyDescent="0.2">
      <c r="A425" t="s">
        <v>8221</v>
      </c>
      <c r="B425">
        <v>5</v>
      </c>
    </row>
    <row r="426" spans="1:2" x14ac:dyDescent="0.2">
      <c r="A426" t="s">
        <v>8221</v>
      </c>
      <c r="B426">
        <v>2</v>
      </c>
    </row>
    <row r="427" spans="1:2" x14ac:dyDescent="0.2">
      <c r="A427" t="s">
        <v>8221</v>
      </c>
      <c r="B427">
        <v>8</v>
      </c>
    </row>
    <row r="428" spans="1:2" x14ac:dyDescent="0.2">
      <c r="A428" t="s">
        <v>8221</v>
      </c>
      <c r="B428">
        <v>0</v>
      </c>
    </row>
    <row r="429" spans="1:2" x14ac:dyDescent="0.2">
      <c r="A429" t="s">
        <v>8221</v>
      </c>
      <c r="B429">
        <v>13</v>
      </c>
    </row>
    <row r="430" spans="1:2" x14ac:dyDescent="0.2">
      <c r="A430" t="s">
        <v>8221</v>
      </c>
      <c r="B430">
        <v>0</v>
      </c>
    </row>
    <row r="431" spans="1:2" x14ac:dyDescent="0.2">
      <c r="A431" t="s">
        <v>8221</v>
      </c>
      <c r="B431">
        <v>5</v>
      </c>
    </row>
    <row r="432" spans="1:2" x14ac:dyDescent="0.2">
      <c r="A432" t="s">
        <v>8221</v>
      </c>
      <c r="B432">
        <v>8</v>
      </c>
    </row>
    <row r="433" spans="1:2" x14ac:dyDescent="0.2">
      <c r="A433" t="s">
        <v>8221</v>
      </c>
      <c r="B433">
        <v>8</v>
      </c>
    </row>
    <row r="434" spans="1:2" x14ac:dyDescent="0.2">
      <c r="A434" t="s">
        <v>8221</v>
      </c>
      <c r="B434">
        <v>0</v>
      </c>
    </row>
    <row r="435" spans="1:2" x14ac:dyDescent="0.2">
      <c r="A435" t="s">
        <v>8221</v>
      </c>
      <c r="B435">
        <v>2</v>
      </c>
    </row>
    <row r="436" spans="1:2" x14ac:dyDescent="0.2">
      <c r="A436" t="s">
        <v>8221</v>
      </c>
      <c r="B436">
        <v>3</v>
      </c>
    </row>
    <row r="437" spans="1:2" x14ac:dyDescent="0.2">
      <c r="A437" t="s">
        <v>8221</v>
      </c>
      <c r="B437">
        <v>0</v>
      </c>
    </row>
    <row r="438" spans="1:2" x14ac:dyDescent="0.2">
      <c r="A438" t="s">
        <v>8221</v>
      </c>
      <c r="B438">
        <v>0</v>
      </c>
    </row>
    <row r="439" spans="1:2" x14ac:dyDescent="0.2">
      <c r="A439" t="s">
        <v>8221</v>
      </c>
      <c r="B439">
        <v>11</v>
      </c>
    </row>
    <row r="440" spans="1:2" x14ac:dyDescent="0.2">
      <c r="A440" t="s">
        <v>8221</v>
      </c>
      <c r="B440">
        <v>0</v>
      </c>
    </row>
    <row r="441" spans="1:2" x14ac:dyDescent="0.2">
      <c r="A441" t="s">
        <v>8221</v>
      </c>
      <c r="B441">
        <v>1</v>
      </c>
    </row>
    <row r="442" spans="1:2" x14ac:dyDescent="0.2">
      <c r="A442" t="s">
        <v>8221</v>
      </c>
      <c r="B442">
        <v>0</v>
      </c>
    </row>
    <row r="443" spans="1:2" x14ac:dyDescent="0.2">
      <c r="A443" t="s">
        <v>8221</v>
      </c>
      <c r="B443">
        <v>17</v>
      </c>
    </row>
    <row r="444" spans="1:2" x14ac:dyDescent="0.2">
      <c r="A444" t="s">
        <v>8221</v>
      </c>
      <c r="B444">
        <v>2</v>
      </c>
    </row>
    <row r="445" spans="1:2" x14ac:dyDescent="0.2">
      <c r="A445" t="s">
        <v>8221</v>
      </c>
      <c r="B445">
        <v>1</v>
      </c>
    </row>
    <row r="446" spans="1:2" x14ac:dyDescent="0.2">
      <c r="A446" t="s">
        <v>8221</v>
      </c>
      <c r="B446">
        <v>2</v>
      </c>
    </row>
    <row r="447" spans="1:2" x14ac:dyDescent="0.2">
      <c r="A447" t="s">
        <v>8221</v>
      </c>
      <c r="B447">
        <v>16</v>
      </c>
    </row>
    <row r="448" spans="1:2" x14ac:dyDescent="0.2">
      <c r="A448" t="s">
        <v>8221</v>
      </c>
      <c r="B448">
        <v>1</v>
      </c>
    </row>
    <row r="449" spans="1:2" x14ac:dyDescent="0.2">
      <c r="A449" t="s">
        <v>8221</v>
      </c>
      <c r="B449">
        <v>4</v>
      </c>
    </row>
    <row r="450" spans="1:2" x14ac:dyDescent="0.2">
      <c r="A450" t="s">
        <v>8221</v>
      </c>
      <c r="B450">
        <v>5</v>
      </c>
    </row>
    <row r="451" spans="1:2" x14ac:dyDescent="0.2">
      <c r="A451" t="s">
        <v>8221</v>
      </c>
      <c r="B451">
        <v>7</v>
      </c>
    </row>
    <row r="452" spans="1:2" x14ac:dyDescent="0.2">
      <c r="A452" t="s">
        <v>8221</v>
      </c>
      <c r="B452">
        <v>0</v>
      </c>
    </row>
    <row r="453" spans="1:2" x14ac:dyDescent="0.2">
      <c r="A453" t="s">
        <v>8221</v>
      </c>
      <c r="B453">
        <v>12</v>
      </c>
    </row>
    <row r="454" spans="1:2" x14ac:dyDescent="0.2">
      <c r="A454" t="s">
        <v>8221</v>
      </c>
      <c r="B454">
        <v>2</v>
      </c>
    </row>
    <row r="455" spans="1:2" x14ac:dyDescent="0.2">
      <c r="A455" t="s">
        <v>8221</v>
      </c>
      <c r="B455">
        <v>5</v>
      </c>
    </row>
    <row r="456" spans="1:2" x14ac:dyDescent="0.2">
      <c r="A456" t="s">
        <v>8221</v>
      </c>
      <c r="B456">
        <v>2</v>
      </c>
    </row>
    <row r="457" spans="1:2" x14ac:dyDescent="0.2">
      <c r="A457" t="s">
        <v>8221</v>
      </c>
      <c r="B457">
        <v>3</v>
      </c>
    </row>
    <row r="458" spans="1:2" x14ac:dyDescent="0.2">
      <c r="A458" t="s">
        <v>8221</v>
      </c>
      <c r="B458">
        <v>0</v>
      </c>
    </row>
    <row r="459" spans="1:2" x14ac:dyDescent="0.2">
      <c r="A459" t="s">
        <v>8221</v>
      </c>
      <c r="B459">
        <v>49</v>
      </c>
    </row>
    <row r="460" spans="1:2" x14ac:dyDescent="0.2">
      <c r="A460" t="s">
        <v>8221</v>
      </c>
      <c r="B460">
        <v>1</v>
      </c>
    </row>
    <row r="461" spans="1:2" x14ac:dyDescent="0.2">
      <c r="A461" t="s">
        <v>8221</v>
      </c>
      <c r="B461">
        <v>2</v>
      </c>
    </row>
    <row r="462" spans="1:2" x14ac:dyDescent="0.2">
      <c r="A462" t="s">
        <v>8221</v>
      </c>
      <c r="B462">
        <v>0</v>
      </c>
    </row>
    <row r="463" spans="1:2" x14ac:dyDescent="0.2">
      <c r="A463" t="s">
        <v>8221</v>
      </c>
      <c r="B463">
        <v>0</v>
      </c>
    </row>
    <row r="464" spans="1:2" x14ac:dyDescent="0.2">
      <c r="A464" t="s">
        <v>8221</v>
      </c>
      <c r="B464">
        <v>11</v>
      </c>
    </row>
    <row r="465" spans="1:2" x14ac:dyDescent="0.2">
      <c r="A465" t="s">
        <v>8221</v>
      </c>
      <c r="B465">
        <v>1</v>
      </c>
    </row>
    <row r="466" spans="1:2" x14ac:dyDescent="0.2">
      <c r="A466" t="s">
        <v>8221</v>
      </c>
      <c r="B466">
        <v>8</v>
      </c>
    </row>
    <row r="467" spans="1:2" x14ac:dyDescent="0.2">
      <c r="A467" t="s">
        <v>8221</v>
      </c>
      <c r="B467">
        <v>5</v>
      </c>
    </row>
    <row r="468" spans="1:2" x14ac:dyDescent="0.2">
      <c r="A468" t="s">
        <v>8221</v>
      </c>
      <c r="B468">
        <v>39</v>
      </c>
    </row>
    <row r="469" spans="1:2" x14ac:dyDescent="0.2">
      <c r="A469" t="s">
        <v>8221</v>
      </c>
      <c r="B469">
        <v>0</v>
      </c>
    </row>
    <row r="470" spans="1:2" x14ac:dyDescent="0.2">
      <c r="A470" t="s">
        <v>8221</v>
      </c>
      <c r="B470">
        <v>0</v>
      </c>
    </row>
    <row r="471" spans="1:2" x14ac:dyDescent="0.2">
      <c r="A471" t="s">
        <v>8221</v>
      </c>
      <c r="B471">
        <v>2</v>
      </c>
    </row>
    <row r="472" spans="1:2" x14ac:dyDescent="0.2">
      <c r="A472" t="s">
        <v>8221</v>
      </c>
      <c r="B472">
        <v>170</v>
      </c>
    </row>
    <row r="473" spans="1:2" x14ac:dyDescent="0.2">
      <c r="A473" t="s">
        <v>8221</v>
      </c>
      <c r="B473">
        <v>5</v>
      </c>
    </row>
    <row r="474" spans="1:2" x14ac:dyDescent="0.2">
      <c r="A474" t="s">
        <v>8221</v>
      </c>
      <c r="B474">
        <v>14</v>
      </c>
    </row>
    <row r="475" spans="1:2" x14ac:dyDescent="0.2">
      <c r="A475" t="s">
        <v>8221</v>
      </c>
      <c r="B475">
        <v>1</v>
      </c>
    </row>
    <row r="476" spans="1:2" x14ac:dyDescent="0.2">
      <c r="A476" t="s">
        <v>8221</v>
      </c>
      <c r="B476">
        <v>0</v>
      </c>
    </row>
    <row r="477" spans="1:2" x14ac:dyDescent="0.2">
      <c r="A477" t="s">
        <v>8221</v>
      </c>
      <c r="B477">
        <v>124</v>
      </c>
    </row>
    <row r="478" spans="1:2" x14ac:dyDescent="0.2">
      <c r="A478" t="s">
        <v>8221</v>
      </c>
      <c r="B478">
        <v>0</v>
      </c>
    </row>
    <row r="479" spans="1:2" x14ac:dyDescent="0.2">
      <c r="A479" t="s">
        <v>8221</v>
      </c>
      <c r="B479">
        <v>0</v>
      </c>
    </row>
    <row r="480" spans="1:2" x14ac:dyDescent="0.2">
      <c r="A480" t="s">
        <v>8221</v>
      </c>
      <c r="B480">
        <v>55</v>
      </c>
    </row>
    <row r="481" spans="1:2" x14ac:dyDescent="0.2">
      <c r="A481" t="s">
        <v>8221</v>
      </c>
      <c r="B481">
        <v>140</v>
      </c>
    </row>
    <row r="482" spans="1:2" x14ac:dyDescent="0.2">
      <c r="A482" t="s">
        <v>8221</v>
      </c>
      <c r="B482">
        <v>21</v>
      </c>
    </row>
    <row r="483" spans="1:2" x14ac:dyDescent="0.2">
      <c r="A483" t="s">
        <v>8221</v>
      </c>
      <c r="B483">
        <v>1</v>
      </c>
    </row>
    <row r="484" spans="1:2" x14ac:dyDescent="0.2">
      <c r="A484" t="s">
        <v>8221</v>
      </c>
      <c r="B484">
        <v>147</v>
      </c>
    </row>
    <row r="485" spans="1:2" x14ac:dyDescent="0.2">
      <c r="A485" t="s">
        <v>8221</v>
      </c>
      <c r="B485">
        <v>11</v>
      </c>
    </row>
    <row r="486" spans="1:2" x14ac:dyDescent="0.2">
      <c r="A486" t="s">
        <v>8221</v>
      </c>
      <c r="B486">
        <v>125</v>
      </c>
    </row>
    <row r="487" spans="1:2" x14ac:dyDescent="0.2">
      <c r="A487" t="s">
        <v>8221</v>
      </c>
      <c r="B487">
        <v>1</v>
      </c>
    </row>
    <row r="488" spans="1:2" x14ac:dyDescent="0.2">
      <c r="A488" t="s">
        <v>8221</v>
      </c>
      <c r="B488">
        <v>0</v>
      </c>
    </row>
    <row r="489" spans="1:2" x14ac:dyDescent="0.2">
      <c r="A489" t="s">
        <v>8221</v>
      </c>
      <c r="B489">
        <v>0</v>
      </c>
    </row>
    <row r="490" spans="1:2" x14ac:dyDescent="0.2">
      <c r="A490" t="s">
        <v>8221</v>
      </c>
      <c r="B490">
        <v>3</v>
      </c>
    </row>
    <row r="491" spans="1:2" x14ac:dyDescent="0.2">
      <c r="A491" t="s">
        <v>8221</v>
      </c>
      <c r="B491">
        <v>0</v>
      </c>
    </row>
    <row r="492" spans="1:2" x14ac:dyDescent="0.2">
      <c r="A492" t="s">
        <v>8221</v>
      </c>
      <c r="B492">
        <v>0</v>
      </c>
    </row>
    <row r="493" spans="1:2" x14ac:dyDescent="0.2">
      <c r="A493" t="s">
        <v>8221</v>
      </c>
      <c r="B493">
        <v>0</v>
      </c>
    </row>
    <row r="494" spans="1:2" x14ac:dyDescent="0.2">
      <c r="A494" t="s">
        <v>8221</v>
      </c>
      <c r="B494">
        <v>0</v>
      </c>
    </row>
    <row r="495" spans="1:2" x14ac:dyDescent="0.2">
      <c r="A495" t="s">
        <v>8221</v>
      </c>
      <c r="B495">
        <v>3</v>
      </c>
    </row>
    <row r="496" spans="1:2" x14ac:dyDescent="0.2">
      <c r="A496" t="s">
        <v>8221</v>
      </c>
      <c r="B496">
        <v>0</v>
      </c>
    </row>
    <row r="497" spans="1:2" x14ac:dyDescent="0.2">
      <c r="A497" t="s">
        <v>8221</v>
      </c>
      <c r="B497">
        <v>1</v>
      </c>
    </row>
    <row r="498" spans="1:2" x14ac:dyDescent="0.2">
      <c r="A498" t="s">
        <v>8221</v>
      </c>
      <c r="B498">
        <v>3</v>
      </c>
    </row>
    <row r="499" spans="1:2" x14ac:dyDescent="0.2">
      <c r="A499" t="s">
        <v>8221</v>
      </c>
      <c r="B499">
        <v>22</v>
      </c>
    </row>
    <row r="500" spans="1:2" x14ac:dyDescent="0.2">
      <c r="A500" t="s">
        <v>8221</v>
      </c>
      <c r="B500">
        <v>26</v>
      </c>
    </row>
    <row r="501" spans="1:2" x14ac:dyDescent="0.2">
      <c r="A501" t="s">
        <v>8221</v>
      </c>
      <c r="B501">
        <v>4</v>
      </c>
    </row>
    <row r="502" spans="1:2" x14ac:dyDescent="0.2">
      <c r="A502" t="s">
        <v>8221</v>
      </c>
      <c r="B502">
        <v>0</v>
      </c>
    </row>
    <row r="503" spans="1:2" x14ac:dyDescent="0.2">
      <c r="A503" t="s">
        <v>8221</v>
      </c>
      <c r="B503">
        <v>4</v>
      </c>
    </row>
    <row r="504" spans="1:2" x14ac:dyDescent="0.2">
      <c r="A504" t="s">
        <v>8221</v>
      </c>
      <c r="B504">
        <v>9</v>
      </c>
    </row>
    <row r="505" spans="1:2" x14ac:dyDescent="0.2">
      <c r="A505" t="s">
        <v>8221</v>
      </c>
      <c r="B505">
        <v>5</v>
      </c>
    </row>
    <row r="506" spans="1:2" x14ac:dyDescent="0.2">
      <c r="A506" t="s">
        <v>8221</v>
      </c>
      <c r="B506">
        <v>14</v>
      </c>
    </row>
    <row r="507" spans="1:2" x14ac:dyDescent="0.2">
      <c r="A507" t="s">
        <v>8221</v>
      </c>
      <c r="B507">
        <v>1</v>
      </c>
    </row>
    <row r="508" spans="1:2" x14ac:dyDescent="0.2">
      <c r="A508" t="s">
        <v>8221</v>
      </c>
      <c r="B508">
        <v>10</v>
      </c>
    </row>
    <row r="509" spans="1:2" x14ac:dyDescent="0.2">
      <c r="A509" t="s">
        <v>8221</v>
      </c>
      <c r="B509">
        <v>3</v>
      </c>
    </row>
    <row r="510" spans="1:2" x14ac:dyDescent="0.2">
      <c r="A510" t="s">
        <v>8221</v>
      </c>
      <c r="B510">
        <v>1</v>
      </c>
    </row>
    <row r="511" spans="1:2" x14ac:dyDescent="0.2">
      <c r="A511" t="s">
        <v>8221</v>
      </c>
      <c r="B511">
        <v>0</v>
      </c>
    </row>
    <row r="512" spans="1:2" x14ac:dyDescent="0.2">
      <c r="A512" t="s">
        <v>8221</v>
      </c>
      <c r="B512">
        <v>5</v>
      </c>
    </row>
    <row r="513" spans="1:2" x14ac:dyDescent="0.2">
      <c r="A513" t="s">
        <v>8221</v>
      </c>
      <c r="B513">
        <v>2</v>
      </c>
    </row>
    <row r="514" spans="1:2" x14ac:dyDescent="0.2">
      <c r="A514" t="s">
        <v>8221</v>
      </c>
      <c r="B514">
        <v>68</v>
      </c>
    </row>
    <row r="515" spans="1:2" x14ac:dyDescent="0.2">
      <c r="A515" t="s">
        <v>8221</v>
      </c>
      <c r="B515">
        <v>3</v>
      </c>
    </row>
    <row r="516" spans="1:2" x14ac:dyDescent="0.2">
      <c r="A516" t="s">
        <v>8221</v>
      </c>
      <c r="B516">
        <v>34</v>
      </c>
    </row>
    <row r="517" spans="1:2" x14ac:dyDescent="0.2">
      <c r="A517" t="s">
        <v>8221</v>
      </c>
      <c r="B517">
        <v>0</v>
      </c>
    </row>
    <row r="518" spans="1:2" x14ac:dyDescent="0.2">
      <c r="A518" t="s">
        <v>8221</v>
      </c>
      <c r="B518">
        <v>3</v>
      </c>
    </row>
    <row r="519" spans="1:2" x14ac:dyDescent="0.2">
      <c r="A519" t="s">
        <v>8221</v>
      </c>
      <c r="B519">
        <v>0</v>
      </c>
    </row>
    <row r="520" spans="1:2" x14ac:dyDescent="0.2">
      <c r="A520" t="s">
        <v>8221</v>
      </c>
      <c r="B520">
        <v>70</v>
      </c>
    </row>
    <row r="521" spans="1:2" x14ac:dyDescent="0.2">
      <c r="A521" t="s">
        <v>8219</v>
      </c>
      <c r="B521">
        <v>34</v>
      </c>
    </row>
    <row r="522" spans="1:2" x14ac:dyDescent="0.2">
      <c r="A522" t="s">
        <v>8219</v>
      </c>
      <c r="B522">
        <v>56</v>
      </c>
    </row>
    <row r="523" spans="1:2" x14ac:dyDescent="0.2">
      <c r="A523" t="s">
        <v>8219</v>
      </c>
      <c r="B523">
        <v>31</v>
      </c>
    </row>
    <row r="524" spans="1:2" x14ac:dyDescent="0.2">
      <c r="A524" t="s">
        <v>8219</v>
      </c>
      <c r="B524">
        <v>84</v>
      </c>
    </row>
    <row r="525" spans="1:2" x14ac:dyDescent="0.2">
      <c r="A525" t="s">
        <v>8219</v>
      </c>
      <c r="B525">
        <v>130</v>
      </c>
    </row>
    <row r="526" spans="1:2" x14ac:dyDescent="0.2">
      <c r="A526" t="s">
        <v>8219</v>
      </c>
      <c r="B526">
        <v>12</v>
      </c>
    </row>
    <row r="527" spans="1:2" x14ac:dyDescent="0.2">
      <c r="A527" t="s">
        <v>8219</v>
      </c>
      <c r="B527">
        <v>23</v>
      </c>
    </row>
    <row r="528" spans="1:2" x14ac:dyDescent="0.2">
      <c r="A528" t="s">
        <v>8219</v>
      </c>
      <c r="B528">
        <v>158</v>
      </c>
    </row>
    <row r="529" spans="1:2" x14ac:dyDescent="0.2">
      <c r="A529" t="s">
        <v>8219</v>
      </c>
      <c r="B529">
        <v>30</v>
      </c>
    </row>
    <row r="530" spans="1:2" x14ac:dyDescent="0.2">
      <c r="A530" t="s">
        <v>8219</v>
      </c>
      <c r="B530">
        <v>18</v>
      </c>
    </row>
    <row r="531" spans="1:2" x14ac:dyDescent="0.2">
      <c r="A531" t="s">
        <v>8219</v>
      </c>
      <c r="B531">
        <v>29</v>
      </c>
    </row>
    <row r="532" spans="1:2" x14ac:dyDescent="0.2">
      <c r="A532" t="s">
        <v>8219</v>
      </c>
      <c r="B532">
        <v>31</v>
      </c>
    </row>
    <row r="533" spans="1:2" x14ac:dyDescent="0.2">
      <c r="A533" t="s">
        <v>8219</v>
      </c>
      <c r="B533">
        <v>173</v>
      </c>
    </row>
    <row r="534" spans="1:2" x14ac:dyDescent="0.2">
      <c r="A534" t="s">
        <v>8219</v>
      </c>
      <c r="B534">
        <v>17</v>
      </c>
    </row>
    <row r="535" spans="1:2" x14ac:dyDescent="0.2">
      <c r="A535" t="s">
        <v>8219</v>
      </c>
      <c r="B535">
        <v>48</v>
      </c>
    </row>
    <row r="536" spans="1:2" x14ac:dyDescent="0.2">
      <c r="A536" t="s">
        <v>8219</v>
      </c>
      <c r="B536">
        <v>59</v>
      </c>
    </row>
    <row r="537" spans="1:2" x14ac:dyDescent="0.2">
      <c r="A537" t="s">
        <v>8219</v>
      </c>
      <c r="B537">
        <v>39</v>
      </c>
    </row>
    <row r="538" spans="1:2" x14ac:dyDescent="0.2">
      <c r="A538" t="s">
        <v>8219</v>
      </c>
      <c r="B538">
        <v>59</v>
      </c>
    </row>
    <row r="539" spans="1:2" x14ac:dyDescent="0.2">
      <c r="A539" t="s">
        <v>8219</v>
      </c>
      <c r="B539">
        <v>60</v>
      </c>
    </row>
    <row r="540" spans="1:2" x14ac:dyDescent="0.2">
      <c r="A540" t="s">
        <v>8219</v>
      </c>
      <c r="B540">
        <v>20</v>
      </c>
    </row>
    <row r="541" spans="1:2" x14ac:dyDescent="0.2">
      <c r="A541" t="s">
        <v>8221</v>
      </c>
      <c r="B541">
        <v>1</v>
      </c>
    </row>
    <row r="542" spans="1:2" x14ac:dyDescent="0.2">
      <c r="A542" t="s">
        <v>8221</v>
      </c>
      <c r="B542">
        <v>1</v>
      </c>
    </row>
    <row r="543" spans="1:2" x14ac:dyDescent="0.2">
      <c r="A543" t="s">
        <v>8221</v>
      </c>
      <c r="B543">
        <v>1</v>
      </c>
    </row>
    <row r="544" spans="1:2" x14ac:dyDescent="0.2">
      <c r="A544" t="s">
        <v>8221</v>
      </c>
      <c r="B544">
        <v>2</v>
      </c>
    </row>
    <row r="545" spans="1:2" x14ac:dyDescent="0.2">
      <c r="A545" t="s">
        <v>8221</v>
      </c>
      <c r="B545">
        <v>2</v>
      </c>
    </row>
    <row r="546" spans="1:2" x14ac:dyDescent="0.2">
      <c r="A546" t="s">
        <v>8221</v>
      </c>
      <c r="B546">
        <v>34</v>
      </c>
    </row>
    <row r="547" spans="1:2" x14ac:dyDescent="0.2">
      <c r="A547" t="s">
        <v>8221</v>
      </c>
      <c r="B547">
        <v>2</v>
      </c>
    </row>
    <row r="548" spans="1:2" x14ac:dyDescent="0.2">
      <c r="A548" t="s">
        <v>8221</v>
      </c>
      <c r="B548">
        <v>0</v>
      </c>
    </row>
    <row r="549" spans="1:2" x14ac:dyDescent="0.2">
      <c r="A549" t="s">
        <v>8221</v>
      </c>
      <c r="B549">
        <v>1</v>
      </c>
    </row>
    <row r="550" spans="1:2" x14ac:dyDescent="0.2">
      <c r="A550" t="s">
        <v>8221</v>
      </c>
      <c r="B550">
        <v>8</v>
      </c>
    </row>
    <row r="551" spans="1:2" x14ac:dyDescent="0.2">
      <c r="A551" t="s">
        <v>8221</v>
      </c>
      <c r="B551">
        <v>4</v>
      </c>
    </row>
    <row r="552" spans="1:2" x14ac:dyDescent="0.2">
      <c r="A552" t="s">
        <v>8221</v>
      </c>
      <c r="B552">
        <v>28</v>
      </c>
    </row>
    <row r="553" spans="1:2" x14ac:dyDescent="0.2">
      <c r="A553" t="s">
        <v>8221</v>
      </c>
      <c r="B553">
        <v>0</v>
      </c>
    </row>
    <row r="554" spans="1:2" x14ac:dyDescent="0.2">
      <c r="A554" t="s">
        <v>8221</v>
      </c>
      <c r="B554">
        <v>6</v>
      </c>
    </row>
    <row r="555" spans="1:2" x14ac:dyDescent="0.2">
      <c r="A555" t="s">
        <v>8221</v>
      </c>
      <c r="B555">
        <v>22</v>
      </c>
    </row>
    <row r="556" spans="1:2" x14ac:dyDescent="0.2">
      <c r="A556" t="s">
        <v>8221</v>
      </c>
      <c r="B556">
        <v>0</v>
      </c>
    </row>
    <row r="557" spans="1:2" x14ac:dyDescent="0.2">
      <c r="A557" t="s">
        <v>8221</v>
      </c>
      <c r="B557">
        <v>1</v>
      </c>
    </row>
    <row r="558" spans="1:2" x14ac:dyDescent="0.2">
      <c r="A558" t="s">
        <v>8221</v>
      </c>
      <c r="B558">
        <v>20</v>
      </c>
    </row>
    <row r="559" spans="1:2" x14ac:dyDescent="0.2">
      <c r="A559" t="s">
        <v>8221</v>
      </c>
      <c r="B559">
        <v>0</v>
      </c>
    </row>
    <row r="560" spans="1:2" x14ac:dyDescent="0.2">
      <c r="A560" t="s">
        <v>8221</v>
      </c>
      <c r="B560">
        <v>1</v>
      </c>
    </row>
    <row r="561" spans="1:2" x14ac:dyDescent="0.2">
      <c r="A561" t="s">
        <v>8221</v>
      </c>
      <c r="B561">
        <v>3</v>
      </c>
    </row>
    <row r="562" spans="1:2" x14ac:dyDescent="0.2">
      <c r="A562" t="s">
        <v>8221</v>
      </c>
      <c r="B562">
        <v>2</v>
      </c>
    </row>
    <row r="563" spans="1:2" x14ac:dyDescent="0.2">
      <c r="A563" t="s">
        <v>8221</v>
      </c>
      <c r="B563">
        <v>0</v>
      </c>
    </row>
    <row r="564" spans="1:2" x14ac:dyDescent="0.2">
      <c r="A564" t="s">
        <v>8221</v>
      </c>
      <c r="B564">
        <v>2</v>
      </c>
    </row>
    <row r="565" spans="1:2" x14ac:dyDescent="0.2">
      <c r="A565" t="s">
        <v>8221</v>
      </c>
      <c r="B565">
        <v>1</v>
      </c>
    </row>
    <row r="566" spans="1:2" x14ac:dyDescent="0.2">
      <c r="A566" t="s">
        <v>8221</v>
      </c>
      <c r="B566">
        <v>0</v>
      </c>
    </row>
    <row r="567" spans="1:2" x14ac:dyDescent="0.2">
      <c r="A567" t="s">
        <v>8221</v>
      </c>
      <c r="B567">
        <v>1</v>
      </c>
    </row>
    <row r="568" spans="1:2" x14ac:dyDescent="0.2">
      <c r="A568" t="s">
        <v>8221</v>
      </c>
      <c r="B568">
        <v>0</v>
      </c>
    </row>
    <row r="569" spans="1:2" x14ac:dyDescent="0.2">
      <c r="A569" t="s">
        <v>8221</v>
      </c>
      <c r="B569">
        <v>5</v>
      </c>
    </row>
    <row r="570" spans="1:2" x14ac:dyDescent="0.2">
      <c r="A570" t="s">
        <v>8221</v>
      </c>
      <c r="B570">
        <v>1</v>
      </c>
    </row>
    <row r="571" spans="1:2" x14ac:dyDescent="0.2">
      <c r="A571" t="s">
        <v>8221</v>
      </c>
      <c r="B571">
        <v>1</v>
      </c>
    </row>
    <row r="572" spans="1:2" x14ac:dyDescent="0.2">
      <c r="A572" t="s">
        <v>8221</v>
      </c>
      <c r="B572">
        <v>2</v>
      </c>
    </row>
    <row r="573" spans="1:2" x14ac:dyDescent="0.2">
      <c r="A573" t="s">
        <v>8221</v>
      </c>
      <c r="B573">
        <v>0</v>
      </c>
    </row>
    <row r="574" spans="1:2" x14ac:dyDescent="0.2">
      <c r="A574" t="s">
        <v>8221</v>
      </c>
      <c r="B574">
        <v>9</v>
      </c>
    </row>
    <row r="575" spans="1:2" x14ac:dyDescent="0.2">
      <c r="A575" t="s">
        <v>8221</v>
      </c>
      <c r="B575">
        <v>4</v>
      </c>
    </row>
    <row r="576" spans="1:2" x14ac:dyDescent="0.2">
      <c r="A576" t="s">
        <v>8221</v>
      </c>
      <c r="B576">
        <v>4</v>
      </c>
    </row>
    <row r="577" spans="1:2" x14ac:dyDescent="0.2">
      <c r="A577" t="s">
        <v>8221</v>
      </c>
      <c r="B577">
        <v>1</v>
      </c>
    </row>
    <row r="578" spans="1:2" x14ac:dyDescent="0.2">
      <c r="A578" t="s">
        <v>8221</v>
      </c>
      <c r="B578">
        <v>1</v>
      </c>
    </row>
    <row r="579" spans="1:2" x14ac:dyDescent="0.2">
      <c r="A579" t="s">
        <v>8221</v>
      </c>
      <c r="B579">
        <v>7</v>
      </c>
    </row>
    <row r="580" spans="1:2" x14ac:dyDescent="0.2">
      <c r="A580" t="s">
        <v>8221</v>
      </c>
      <c r="B580">
        <v>5</v>
      </c>
    </row>
    <row r="581" spans="1:2" x14ac:dyDescent="0.2">
      <c r="A581" t="s">
        <v>8221</v>
      </c>
      <c r="B581">
        <v>1</v>
      </c>
    </row>
    <row r="582" spans="1:2" x14ac:dyDescent="0.2">
      <c r="A582" t="s">
        <v>8221</v>
      </c>
      <c r="B582">
        <v>0</v>
      </c>
    </row>
    <row r="583" spans="1:2" x14ac:dyDescent="0.2">
      <c r="A583" t="s">
        <v>8221</v>
      </c>
      <c r="B583">
        <v>0</v>
      </c>
    </row>
    <row r="584" spans="1:2" x14ac:dyDescent="0.2">
      <c r="A584" t="s">
        <v>8221</v>
      </c>
      <c r="B584">
        <v>1</v>
      </c>
    </row>
    <row r="585" spans="1:2" x14ac:dyDescent="0.2">
      <c r="A585" t="s">
        <v>8221</v>
      </c>
      <c r="B585">
        <v>2</v>
      </c>
    </row>
    <row r="586" spans="1:2" x14ac:dyDescent="0.2">
      <c r="A586" t="s">
        <v>8221</v>
      </c>
      <c r="B586">
        <v>0</v>
      </c>
    </row>
    <row r="587" spans="1:2" x14ac:dyDescent="0.2">
      <c r="A587" t="s">
        <v>8221</v>
      </c>
      <c r="B587">
        <v>4</v>
      </c>
    </row>
    <row r="588" spans="1:2" x14ac:dyDescent="0.2">
      <c r="A588" t="s">
        <v>8221</v>
      </c>
      <c r="B588">
        <v>7</v>
      </c>
    </row>
    <row r="589" spans="1:2" x14ac:dyDescent="0.2">
      <c r="A589" t="s">
        <v>8221</v>
      </c>
      <c r="B589">
        <v>2</v>
      </c>
    </row>
    <row r="590" spans="1:2" x14ac:dyDescent="0.2">
      <c r="A590" t="s">
        <v>8221</v>
      </c>
      <c r="B590">
        <v>1</v>
      </c>
    </row>
    <row r="591" spans="1:2" x14ac:dyDescent="0.2">
      <c r="A591" t="s">
        <v>8221</v>
      </c>
      <c r="B591">
        <v>9</v>
      </c>
    </row>
    <row r="592" spans="1:2" x14ac:dyDescent="0.2">
      <c r="A592" t="s">
        <v>8221</v>
      </c>
      <c r="B592">
        <v>2</v>
      </c>
    </row>
    <row r="593" spans="1:2" x14ac:dyDescent="0.2">
      <c r="A593" t="s">
        <v>8221</v>
      </c>
      <c r="B593">
        <v>1</v>
      </c>
    </row>
    <row r="594" spans="1:2" x14ac:dyDescent="0.2">
      <c r="A594" t="s">
        <v>8221</v>
      </c>
      <c r="B594">
        <v>7</v>
      </c>
    </row>
    <row r="595" spans="1:2" x14ac:dyDescent="0.2">
      <c r="A595" t="s">
        <v>8221</v>
      </c>
      <c r="B595">
        <v>2</v>
      </c>
    </row>
    <row r="596" spans="1:2" x14ac:dyDescent="0.2">
      <c r="A596" t="s">
        <v>8221</v>
      </c>
      <c r="B596">
        <v>8</v>
      </c>
    </row>
    <row r="597" spans="1:2" x14ac:dyDescent="0.2">
      <c r="A597" t="s">
        <v>8221</v>
      </c>
      <c r="B597">
        <v>2</v>
      </c>
    </row>
    <row r="598" spans="1:2" x14ac:dyDescent="0.2">
      <c r="A598" t="s">
        <v>8221</v>
      </c>
      <c r="B598">
        <v>2</v>
      </c>
    </row>
    <row r="599" spans="1:2" x14ac:dyDescent="0.2">
      <c r="A599" t="s">
        <v>8221</v>
      </c>
      <c r="B599">
        <v>7</v>
      </c>
    </row>
    <row r="600" spans="1:2" x14ac:dyDescent="0.2">
      <c r="A600" t="s">
        <v>8221</v>
      </c>
      <c r="B600">
        <v>2</v>
      </c>
    </row>
    <row r="601" spans="1:2" x14ac:dyDescent="0.2">
      <c r="A601" t="s">
        <v>8220</v>
      </c>
      <c r="B601">
        <v>1</v>
      </c>
    </row>
    <row r="602" spans="1:2" x14ac:dyDescent="0.2">
      <c r="A602" t="s">
        <v>8220</v>
      </c>
      <c r="B602">
        <v>6</v>
      </c>
    </row>
    <row r="603" spans="1:2" x14ac:dyDescent="0.2">
      <c r="A603" t="s">
        <v>8220</v>
      </c>
      <c r="B603">
        <v>0</v>
      </c>
    </row>
    <row r="604" spans="1:2" x14ac:dyDescent="0.2">
      <c r="A604" t="s">
        <v>8220</v>
      </c>
      <c r="B604">
        <v>13</v>
      </c>
    </row>
    <row r="605" spans="1:2" x14ac:dyDescent="0.2">
      <c r="A605" t="s">
        <v>8220</v>
      </c>
      <c r="B605">
        <v>0</v>
      </c>
    </row>
    <row r="606" spans="1:2" x14ac:dyDescent="0.2">
      <c r="A606" t="s">
        <v>8220</v>
      </c>
      <c r="B606">
        <v>8</v>
      </c>
    </row>
    <row r="607" spans="1:2" x14ac:dyDescent="0.2">
      <c r="A607" t="s">
        <v>8220</v>
      </c>
      <c r="B607">
        <v>1</v>
      </c>
    </row>
    <row r="608" spans="1:2" x14ac:dyDescent="0.2">
      <c r="A608" t="s">
        <v>8220</v>
      </c>
      <c r="B608">
        <v>0</v>
      </c>
    </row>
    <row r="609" spans="1:2" x14ac:dyDescent="0.2">
      <c r="A609" t="s">
        <v>8220</v>
      </c>
      <c r="B609">
        <v>5</v>
      </c>
    </row>
    <row r="610" spans="1:2" x14ac:dyDescent="0.2">
      <c r="A610" t="s">
        <v>8220</v>
      </c>
      <c r="B610">
        <v>1</v>
      </c>
    </row>
    <row r="611" spans="1:2" x14ac:dyDescent="0.2">
      <c r="A611" t="s">
        <v>8220</v>
      </c>
      <c r="B611">
        <v>0</v>
      </c>
    </row>
    <row r="612" spans="1:2" x14ac:dyDescent="0.2">
      <c r="A612" t="s">
        <v>8220</v>
      </c>
      <c r="B612">
        <v>0</v>
      </c>
    </row>
    <row r="613" spans="1:2" x14ac:dyDescent="0.2">
      <c r="A613" t="s">
        <v>8220</v>
      </c>
      <c r="B613">
        <v>0</v>
      </c>
    </row>
    <row r="614" spans="1:2" x14ac:dyDescent="0.2">
      <c r="A614" t="s">
        <v>8220</v>
      </c>
      <c r="B614">
        <v>121</v>
      </c>
    </row>
    <row r="615" spans="1:2" x14ac:dyDescent="0.2">
      <c r="A615" t="s">
        <v>8220</v>
      </c>
      <c r="B615">
        <v>0</v>
      </c>
    </row>
    <row r="616" spans="1:2" x14ac:dyDescent="0.2">
      <c r="A616" t="s">
        <v>8220</v>
      </c>
      <c r="B616">
        <v>0</v>
      </c>
    </row>
    <row r="617" spans="1:2" x14ac:dyDescent="0.2">
      <c r="A617" t="s">
        <v>8220</v>
      </c>
      <c r="B617">
        <v>0</v>
      </c>
    </row>
    <row r="618" spans="1:2" x14ac:dyDescent="0.2">
      <c r="A618" t="s">
        <v>8220</v>
      </c>
      <c r="B618">
        <v>3</v>
      </c>
    </row>
    <row r="619" spans="1:2" x14ac:dyDescent="0.2">
      <c r="A619" t="s">
        <v>8220</v>
      </c>
      <c r="B619">
        <v>0</v>
      </c>
    </row>
    <row r="620" spans="1:2" x14ac:dyDescent="0.2">
      <c r="A620" t="s">
        <v>8220</v>
      </c>
      <c r="B620">
        <v>1</v>
      </c>
    </row>
    <row r="621" spans="1:2" x14ac:dyDescent="0.2">
      <c r="A621" t="s">
        <v>8220</v>
      </c>
      <c r="B621">
        <v>1</v>
      </c>
    </row>
    <row r="622" spans="1:2" x14ac:dyDescent="0.2">
      <c r="A622" t="s">
        <v>8220</v>
      </c>
      <c r="B622">
        <v>3</v>
      </c>
    </row>
    <row r="623" spans="1:2" x14ac:dyDescent="0.2">
      <c r="A623" t="s">
        <v>8220</v>
      </c>
      <c r="B623">
        <v>9</v>
      </c>
    </row>
    <row r="624" spans="1:2" x14ac:dyDescent="0.2">
      <c r="A624" t="s">
        <v>8220</v>
      </c>
      <c r="B624">
        <v>0</v>
      </c>
    </row>
    <row r="625" spans="1:2" x14ac:dyDescent="0.2">
      <c r="A625" t="s">
        <v>8220</v>
      </c>
      <c r="B625">
        <v>0</v>
      </c>
    </row>
    <row r="626" spans="1:2" x14ac:dyDescent="0.2">
      <c r="A626" t="s">
        <v>8220</v>
      </c>
      <c r="B626">
        <v>0</v>
      </c>
    </row>
    <row r="627" spans="1:2" x14ac:dyDescent="0.2">
      <c r="A627" t="s">
        <v>8220</v>
      </c>
      <c r="B627">
        <v>39</v>
      </c>
    </row>
    <row r="628" spans="1:2" x14ac:dyDescent="0.2">
      <c r="A628" t="s">
        <v>8220</v>
      </c>
      <c r="B628">
        <v>1</v>
      </c>
    </row>
    <row r="629" spans="1:2" x14ac:dyDescent="0.2">
      <c r="A629" t="s">
        <v>8220</v>
      </c>
      <c r="B629">
        <v>0</v>
      </c>
    </row>
    <row r="630" spans="1:2" x14ac:dyDescent="0.2">
      <c r="A630" t="s">
        <v>8220</v>
      </c>
      <c r="B630">
        <v>3</v>
      </c>
    </row>
    <row r="631" spans="1:2" x14ac:dyDescent="0.2">
      <c r="A631" t="s">
        <v>8220</v>
      </c>
      <c r="B631">
        <v>1</v>
      </c>
    </row>
    <row r="632" spans="1:2" x14ac:dyDescent="0.2">
      <c r="A632" t="s">
        <v>8220</v>
      </c>
      <c r="B632">
        <v>9</v>
      </c>
    </row>
    <row r="633" spans="1:2" x14ac:dyDescent="0.2">
      <c r="A633" t="s">
        <v>8220</v>
      </c>
      <c r="B633">
        <v>0</v>
      </c>
    </row>
    <row r="634" spans="1:2" x14ac:dyDescent="0.2">
      <c r="A634" t="s">
        <v>8220</v>
      </c>
      <c r="B634">
        <v>25</v>
      </c>
    </row>
    <row r="635" spans="1:2" x14ac:dyDescent="0.2">
      <c r="A635" t="s">
        <v>8220</v>
      </c>
      <c r="B635">
        <v>1</v>
      </c>
    </row>
    <row r="636" spans="1:2" x14ac:dyDescent="0.2">
      <c r="A636" t="s">
        <v>8220</v>
      </c>
      <c r="B636">
        <v>1</v>
      </c>
    </row>
    <row r="637" spans="1:2" x14ac:dyDescent="0.2">
      <c r="A637" t="s">
        <v>8220</v>
      </c>
      <c r="B637">
        <v>1</v>
      </c>
    </row>
    <row r="638" spans="1:2" x14ac:dyDescent="0.2">
      <c r="A638" t="s">
        <v>8220</v>
      </c>
      <c r="B638">
        <v>0</v>
      </c>
    </row>
    <row r="639" spans="1:2" x14ac:dyDescent="0.2">
      <c r="A639" t="s">
        <v>8220</v>
      </c>
      <c r="B639">
        <v>6</v>
      </c>
    </row>
    <row r="640" spans="1:2" x14ac:dyDescent="0.2">
      <c r="A640" t="s">
        <v>8220</v>
      </c>
      <c r="B640">
        <v>1</v>
      </c>
    </row>
    <row r="641" spans="1:2" x14ac:dyDescent="0.2">
      <c r="A641" t="s">
        <v>8219</v>
      </c>
      <c r="B641">
        <v>2</v>
      </c>
    </row>
    <row r="642" spans="1:2" x14ac:dyDescent="0.2">
      <c r="A642" t="s">
        <v>8219</v>
      </c>
      <c r="B642">
        <v>315</v>
      </c>
    </row>
    <row r="643" spans="1:2" x14ac:dyDescent="0.2">
      <c r="A643" t="s">
        <v>8219</v>
      </c>
      <c r="B643">
        <v>2174</v>
      </c>
    </row>
    <row r="644" spans="1:2" x14ac:dyDescent="0.2">
      <c r="A644" t="s">
        <v>8219</v>
      </c>
      <c r="B644">
        <v>152</v>
      </c>
    </row>
    <row r="645" spans="1:2" x14ac:dyDescent="0.2">
      <c r="A645" t="s">
        <v>8219</v>
      </c>
      <c r="B645">
        <v>1021</v>
      </c>
    </row>
    <row r="646" spans="1:2" x14ac:dyDescent="0.2">
      <c r="A646" t="s">
        <v>8219</v>
      </c>
      <c r="B646">
        <v>237</v>
      </c>
    </row>
    <row r="647" spans="1:2" x14ac:dyDescent="0.2">
      <c r="A647" t="s">
        <v>8219</v>
      </c>
      <c r="B647">
        <v>27</v>
      </c>
    </row>
    <row r="648" spans="1:2" x14ac:dyDescent="0.2">
      <c r="A648" t="s">
        <v>8219</v>
      </c>
      <c r="B648">
        <v>17</v>
      </c>
    </row>
    <row r="649" spans="1:2" x14ac:dyDescent="0.2">
      <c r="A649" t="s">
        <v>8219</v>
      </c>
      <c r="B649">
        <v>27</v>
      </c>
    </row>
    <row r="650" spans="1:2" x14ac:dyDescent="0.2">
      <c r="A650" t="s">
        <v>8219</v>
      </c>
      <c r="B650">
        <v>82</v>
      </c>
    </row>
    <row r="651" spans="1:2" x14ac:dyDescent="0.2">
      <c r="A651" t="s">
        <v>8219</v>
      </c>
      <c r="B651">
        <v>48</v>
      </c>
    </row>
    <row r="652" spans="1:2" x14ac:dyDescent="0.2">
      <c r="A652" t="s">
        <v>8219</v>
      </c>
      <c r="B652">
        <v>105</v>
      </c>
    </row>
    <row r="653" spans="1:2" x14ac:dyDescent="0.2">
      <c r="A653" t="s">
        <v>8219</v>
      </c>
      <c r="B653">
        <v>28</v>
      </c>
    </row>
    <row r="654" spans="1:2" x14ac:dyDescent="0.2">
      <c r="A654" t="s">
        <v>8219</v>
      </c>
      <c r="B654">
        <v>1107</v>
      </c>
    </row>
    <row r="655" spans="1:2" x14ac:dyDescent="0.2">
      <c r="A655" t="s">
        <v>8219</v>
      </c>
      <c r="B655">
        <v>1013</v>
      </c>
    </row>
    <row r="656" spans="1:2" x14ac:dyDescent="0.2">
      <c r="A656" t="s">
        <v>8219</v>
      </c>
      <c r="B656">
        <v>274</v>
      </c>
    </row>
    <row r="657" spans="1:2" x14ac:dyDescent="0.2">
      <c r="A657" t="s">
        <v>8219</v>
      </c>
      <c r="B657">
        <v>87</v>
      </c>
    </row>
    <row r="658" spans="1:2" x14ac:dyDescent="0.2">
      <c r="A658" t="s">
        <v>8219</v>
      </c>
      <c r="B658">
        <v>99</v>
      </c>
    </row>
    <row r="659" spans="1:2" x14ac:dyDescent="0.2">
      <c r="A659" t="s">
        <v>8219</v>
      </c>
      <c r="B659">
        <v>276</v>
      </c>
    </row>
    <row r="660" spans="1:2" x14ac:dyDescent="0.2">
      <c r="A660" t="s">
        <v>8219</v>
      </c>
      <c r="B660">
        <v>21</v>
      </c>
    </row>
    <row r="661" spans="1:2" x14ac:dyDescent="0.2">
      <c r="A661" t="s">
        <v>8221</v>
      </c>
      <c r="B661">
        <v>18</v>
      </c>
    </row>
    <row r="662" spans="1:2" x14ac:dyDescent="0.2">
      <c r="A662" t="s">
        <v>8221</v>
      </c>
      <c r="B662">
        <v>9</v>
      </c>
    </row>
    <row r="663" spans="1:2" x14ac:dyDescent="0.2">
      <c r="A663" t="s">
        <v>8221</v>
      </c>
      <c r="B663">
        <v>4</v>
      </c>
    </row>
    <row r="664" spans="1:2" x14ac:dyDescent="0.2">
      <c r="A664" t="s">
        <v>8221</v>
      </c>
      <c r="B664">
        <v>7</v>
      </c>
    </row>
    <row r="665" spans="1:2" x14ac:dyDescent="0.2">
      <c r="A665" t="s">
        <v>8221</v>
      </c>
      <c r="B665">
        <v>29</v>
      </c>
    </row>
    <row r="666" spans="1:2" x14ac:dyDescent="0.2">
      <c r="A666" t="s">
        <v>8221</v>
      </c>
      <c r="B666">
        <v>12</v>
      </c>
    </row>
    <row r="667" spans="1:2" x14ac:dyDescent="0.2">
      <c r="A667" t="s">
        <v>8221</v>
      </c>
      <c r="B667">
        <v>4</v>
      </c>
    </row>
    <row r="668" spans="1:2" x14ac:dyDescent="0.2">
      <c r="A668" t="s">
        <v>8221</v>
      </c>
      <c r="B668">
        <v>28</v>
      </c>
    </row>
    <row r="669" spans="1:2" x14ac:dyDescent="0.2">
      <c r="A669" t="s">
        <v>8221</v>
      </c>
      <c r="B669">
        <v>25</v>
      </c>
    </row>
    <row r="670" spans="1:2" x14ac:dyDescent="0.2">
      <c r="A670" t="s">
        <v>8221</v>
      </c>
      <c r="B670">
        <v>28</v>
      </c>
    </row>
    <row r="671" spans="1:2" x14ac:dyDescent="0.2">
      <c r="A671" t="s">
        <v>8221</v>
      </c>
      <c r="B671">
        <v>310</v>
      </c>
    </row>
    <row r="672" spans="1:2" x14ac:dyDescent="0.2">
      <c r="A672" t="s">
        <v>8221</v>
      </c>
      <c r="B672">
        <v>15</v>
      </c>
    </row>
    <row r="673" spans="1:2" x14ac:dyDescent="0.2">
      <c r="A673" t="s">
        <v>8221</v>
      </c>
      <c r="B673">
        <v>215</v>
      </c>
    </row>
    <row r="674" spans="1:2" x14ac:dyDescent="0.2">
      <c r="A674" t="s">
        <v>8221</v>
      </c>
      <c r="B674">
        <v>3</v>
      </c>
    </row>
    <row r="675" spans="1:2" x14ac:dyDescent="0.2">
      <c r="A675" t="s">
        <v>8221</v>
      </c>
      <c r="B675">
        <v>2</v>
      </c>
    </row>
    <row r="676" spans="1:2" x14ac:dyDescent="0.2">
      <c r="A676" t="s">
        <v>8221</v>
      </c>
      <c r="B676">
        <v>26</v>
      </c>
    </row>
    <row r="677" spans="1:2" x14ac:dyDescent="0.2">
      <c r="A677" t="s">
        <v>8221</v>
      </c>
      <c r="B677">
        <v>24</v>
      </c>
    </row>
    <row r="678" spans="1:2" x14ac:dyDescent="0.2">
      <c r="A678" t="s">
        <v>8221</v>
      </c>
      <c r="B678">
        <v>96</v>
      </c>
    </row>
    <row r="679" spans="1:2" x14ac:dyDescent="0.2">
      <c r="A679" t="s">
        <v>8221</v>
      </c>
      <c r="B679">
        <v>17</v>
      </c>
    </row>
    <row r="680" spans="1:2" x14ac:dyDescent="0.2">
      <c r="A680" t="s">
        <v>8221</v>
      </c>
      <c r="B680">
        <v>94</v>
      </c>
    </row>
    <row r="681" spans="1:2" x14ac:dyDescent="0.2">
      <c r="A681" t="s">
        <v>8221</v>
      </c>
      <c r="B681">
        <v>129</v>
      </c>
    </row>
    <row r="682" spans="1:2" x14ac:dyDescent="0.2">
      <c r="A682" t="s">
        <v>8221</v>
      </c>
      <c r="B682">
        <v>1</v>
      </c>
    </row>
    <row r="683" spans="1:2" x14ac:dyDescent="0.2">
      <c r="A683" t="s">
        <v>8221</v>
      </c>
      <c r="B683">
        <v>4</v>
      </c>
    </row>
    <row r="684" spans="1:2" x14ac:dyDescent="0.2">
      <c r="A684" t="s">
        <v>8221</v>
      </c>
      <c r="B684">
        <v>3</v>
      </c>
    </row>
    <row r="685" spans="1:2" x14ac:dyDescent="0.2">
      <c r="A685" t="s">
        <v>8221</v>
      </c>
      <c r="B685">
        <v>135</v>
      </c>
    </row>
    <row r="686" spans="1:2" x14ac:dyDescent="0.2">
      <c r="A686" t="s">
        <v>8221</v>
      </c>
      <c r="B686">
        <v>10</v>
      </c>
    </row>
    <row r="687" spans="1:2" x14ac:dyDescent="0.2">
      <c r="A687" t="s">
        <v>8221</v>
      </c>
      <c r="B687">
        <v>0</v>
      </c>
    </row>
    <row r="688" spans="1:2" x14ac:dyDescent="0.2">
      <c r="A688" t="s">
        <v>8221</v>
      </c>
      <c r="B688">
        <v>6</v>
      </c>
    </row>
    <row r="689" spans="1:2" x14ac:dyDescent="0.2">
      <c r="A689" t="s">
        <v>8221</v>
      </c>
      <c r="B689">
        <v>36</v>
      </c>
    </row>
    <row r="690" spans="1:2" x14ac:dyDescent="0.2">
      <c r="A690" t="s">
        <v>8221</v>
      </c>
      <c r="B690">
        <v>336</v>
      </c>
    </row>
    <row r="691" spans="1:2" x14ac:dyDescent="0.2">
      <c r="A691" t="s">
        <v>8221</v>
      </c>
      <c r="B691">
        <v>34</v>
      </c>
    </row>
    <row r="692" spans="1:2" x14ac:dyDescent="0.2">
      <c r="A692" t="s">
        <v>8221</v>
      </c>
      <c r="B692">
        <v>10</v>
      </c>
    </row>
    <row r="693" spans="1:2" x14ac:dyDescent="0.2">
      <c r="A693" t="s">
        <v>8221</v>
      </c>
      <c r="B693">
        <v>201</v>
      </c>
    </row>
    <row r="694" spans="1:2" x14ac:dyDescent="0.2">
      <c r="A694" t="s">
        <v>8221</v>
      </c>
      <c r="B694">
        <v>296</v>
      </c>
    </row>
    <row r="695" spans="1:2" x14ac:dyDescent="0.2">
      <c r="A695" t="s">
        <v>8221</v>
      </c>
      <c r="B695">
        <v>7</v>
      </c>
    </row>
    <row r="696" spans="1:2" x14ac:dyDescent="0.2">
      <c r="A696" t="s">
        <v>8221</v>
      </c>
      <c r="B696">
        <v>7</v>
      </c>
    </row>
    <row r="697" spans="1:2" x14ac:dyDescent="0.2">
      <c r="A697" t="s">
        <v>8221</v>
      </c>
      <c r="B697">
        <v>1</v>
      </c>
    </row>
    <row r="698" spans="1:2" x14ac:dyDescent="0.2">
      <c r="A698" t="s">
        <v>8221</v>
      </c>
      <c r="B698">
        <v>114</v>
      </c>
    </row>
    <row r="699" spans="1:2" x14ac:dyDescent="0.2">
      <c r="A699" t="s">
        <v>8221</v>
      </c>
      <c r="B699">
        <v>29</v>
      </c>
    </row>
    <row r="700" spans="1:2" x14ac:dyDescent="0.2">
      <c r="A700" t="s">
        <v>8221</v>
      </c>
      <c r="B700">
        <v>890</v>
      </c>
    </row>
    <row r="701" spans="1:2" x14ac:dyDescent="0.2">
      <c r="A701" t="s">
        <v>8221</v>
      </c>
      <c r="B701">
        <v>31</v>
      </c>
    </row>
    <row r="702" spans="1:2" x14ac:dyDescent="0.2">
      <c r="A702" t="s">
        <v>8221</v>
      </c>
      <c r="B702">
        <v>21</v>
      </c>
    </row>
    <row r="703" spans="1:2" x14ac:dyDescent="0.2">
      <c r="A703" t="s">
        <v>8221</v>
      </c>
      <c r="B703">
        <v>37</v>
      </c>
    </row>
    <row r="704" spans="1:2" x14ac:dyDescent="0.2">
      <c r="A704" t="s">
        <v>8221</v>
      </c>
      <c r="B704">
        <v>7</v>
      </c>
    </row>
    <row r="705" spans="1:2" x14ac:dyDescent="0.2">
      <c r="A705" t="s">
        <v>8221</v>
      </c>
      <c r="B705">
        <v>4</v>
      </c>
    </row>
    <row r="706" spans="1:2" x14ac:dyDescent="0.2">
      <c r="A706" t="s">
        <v>8221</v>
      </c>
      <c r="B706">
        <v>5</v>
      </c>
    </row>
    <row r="707" spans="1:2" x14ac:dyDescent="0.2">
      <c r="A707" t="s">
        <v>8221</v>
      </c>
      <c r="B707">
        <v>0</v>
      </c>
    </row>
    <row r="708" spans="1:2" x14ac:dyDescent="0.2">
      <c r="A708" t="s">
        <v>8221</v>
      </c>
      <c r="B708">
        <v>456</v>
      </c>
    </row>
    <row r="709" spans="1:2" x14ac:dyDescent="0.2">
      <c r="A709" t="s">
        <v>8221</v>
      </c>
      <c r="B709">
        <v>369</v>
      </c>
    </row>
    <row r="710" spans="1:2" x14ac:dyDescent="0.2">
      <c r="A710" t="s">
        <v>8221</v>
      </c>
      <c r="B710">
        <v>2</v>
      </c>
    </row>
    <row r="711" spans="1:2" x14ac:dyDescent="0.2">
      <c r="A711" t="s">
        <v>8221</v>
      </c>
      <c r="B711">
        <v>0</v>
      </c>
    </row>
    <row r="712" spans="1:2" x14ac:dyDescent="0.2">
      <c r="A712" t="s">
        <v>8221</v>
      </c>
      <c r="B712">
        <v>338</v>
      </c>
    </row>
    <row r="713" spans="1:2" x14ac:dyDescent="0.2">
      <c r="A713" t="s">
        <v>8221</v>
      </c>
      <c r="B713">
        <v>4</v>
      </c>
    </row>
    <row r="714" spans="1:2" x14ac:dyDescent="0.2">
      <c r="A714" t="s">
        <v>8221</v>
      </c>
      <c r="B714">
        <v>1</v>
      </c>
    </row>
    <row r="715" spans="1:2" x14ac:dyDescent="0.2">
      <c r="A715" t="s">
        <v>8221</v>
      </c>
      <c r="B715">
        <v>28</v>
      </c>
    </row>
    <row r="716" spans="1:2" x14ac:dyDescent="0.2">
      <c r="A716" t="s">
        <v>8221</v>
      </c>
      <c r="B716">
        <v>12</v>
      </c>
    </row>
    <row r="717" spans="1:2" x14ac:dyDescent="0.2">
      <c r="A717" t="s">
        <v>8221</v>
      </c>
      <c r="B717">
        <v>16</v>
      </c>
    </row>
    <row r="718" spans="1:2" x14ac:dyDescent="0.2">
      <c r="A718" t="s">
        <v>8221</v>
      </c>
      <c r="B718">
        <v>4</v>
      </c>
    </row>
    <row r="719" spans="1:2" x14ac:dyDescent="0.2">
      <c r="A719" t="s">
        <v>8221</v>
      </c>
      <c r="B719">
        <v>4</v>
      </c>
    </row>
    <row r="720" spans="1:2" x14ac:dyDescent="0.2">
      <c r="A720" t="s">
        <v>8221</v>
      </c>
      <c r="B720">
        <v>10</v>
      </c>
    </row>
    <row r="721" spans="1:2" x14ac:dyDescent="0.2">
      <c r="A721" t="s">
        <v>8219</v>
      </c>
      <c r="B721">
        <v>41</v>
      </c>
    </row>
    <row r="722" spans="1:2" x14ac:dyDescent="0.2">
      <c r="A722" t="s">
        <v>8219</v>
      </c>
      <c r="B722">
        <v>119</v>
      </c>
    </row>
    <row r="723" spans="1:2" x14ac:dyDescent="0.2">
      <c r="A723" t="s">
        <v>8219</v>
      </c>
      <c r="B723">
        <v>153</v>
      </c>
    </row>
    <row r="724" spans="1:2" x14ac:dyDescent="0.2">
      <c r="A724" t="s">
        <v>8219</v>
      </c>
      <c r="B724">
        <v>100</v>
      </c>
    </row>
    <row r="725" spans="1:2" x14ac:dyDescent="0.2">
      <c r="A725" t="s">
        <v>8219</v>
      </c>
      <c r="B725">
        <v>143</v>
      </c>
    </row>
    <row r="726" spans="1:2" x14ac:dyDescent="0.2">
      <c r="A726" t="s">
        <v>8219</v>
      </c>
      <c r="B726">
        <v>140</v>
      </c>
    </row>
    <row r="727" spans="1:2" x14ac:dyDescent="0.2">
      <c r="A727" t="s">
        <v>8219</v>
      </c>
      <c r="B727">
        <v>35</v>
      </c>
    </row>
    <row r="728" spans="1:2" x14ac:dyDescent="0.2">
      <c r="A728" t="s">
        <v>8219</v>
      </c>
      <c r="B728">
        <v>149</v>
      </c>
    </row>
    <row r="729" spans="1:2" x14ac:dyDescent="0.2">
      <c r="A729" t="s">
        <v>8219</v>
      </c>
      <c r="B729">
        <v>130</v>
      </c>
    </row>
    <row r="730" spans="1:2" x14ac:dyDescent="0.2">
      <c r="A730" t="s">
        <v>8219</v>
      </c>
      <c r="B730">
        <v>120</v>
      </c>
    </row>
    <row r="731" spans="1:2" x14ac:dyDescent="0.2">
      <c r="A731" t="s">
        <v>8219</v>
      </c>
      <c r="B731">
        <v>265</v>
      </c>
    </row>
    <row r="732" spans="1:2" x14ac:dyDescent="0.2">
      <c r="A732" t="s">
        <v>8219</v>
      </c>
      <c r="B732">
        <v>71</v>
      </c>
    </row>
    <row r="733" spans="1:2" x14ac:dyDescent="0.2">
      <c r="A733" t="s">
        <v>8219</v>
      </c>
      <c r="B733">
        <v>13</v>
      </c>
    </row>
    <row r="734" spans="1:2" x14ac:dyDescent="0.2">
      <c r="A734" t="s">
        <v>8219</v>
      </c>
      <c r="B734">
        <v>169</v>
      </c>
    </row>
    <row r="735" spans="1:2" x14ac:dyDescent="0.2">
      <c r="A735" t="s">
        <v>8219</v>
      </c>
      <c r="B735">
        <v>57</v>
      </c>
    </row>
    <row r="736" spans="1:2" x14ac:dyDescent="0.2">
      <c r="A736" t="s">
        <v>8219</v>
      </c>
      <c r="B736">
        <v>229</v>
      </c>
    </row>
    <row r="737" spans="1:2" x14ac:dyDescent="0.2">
      <c r="A737" t="s">
        <v>8219</v>
      </c>
      <c r="B737">
        <v>108</v>
      </c>
    </row>
    <row r="738" spans="1:2" x14ac:dyDescent="0.2">
      <c r="A738" t="s">
        <v>8219</v>
      </c>
      <c r="B738">
        <v>108</v>
      </c>
    </row>
    <row r="739" spans="1:2" x14ac:dyDescent="0.2">
      <c r="A739" t="s">
        <v>8219</v>
      </c>
      <c r="B739">
        <v>41</v>
      </c>
    </row>
    <row r="740" spans="1:2" x14ac:dyDescent="0.2">
      <c r="A740" t="s">
        <v>8219</v>
      </c>
      <c r="B740">
        <v>139</v>
      </c>
    </row>
    <row r="741" spans="1:2" x14ac:dyDescent="0.2">
      <c r="A741" t="s">
        <v>8219</v>
      </c>
      <c r="B741">
        <v>19</v>
      </c>
    </row>
    <row r="742" spans="1:2" x14ac:dyDescent="0.2">
      <c r="A742" t="s">
        <v>8219</v>
      </c>
      <c r="B742">
        <v>94</v>
      </c>
    </row>
    <row r="743" spans="1:2" x14ac:dyDescent="0.2">
      <c r="A743" t="s">
        <v>8219</v>
      </c>
      <c r="B743">
        <v>23</v>
      </c>
    </row>
    <row r="744" spans="1:2" x14ac:dyDescent="0.2">
      <c r="A744" t="s">
        <v>8219</v>
      </c>
      <c r="B744">
        <v>15</v>
      </c>
    </row>
    <row r="745" spans="1:2" x14ac:dyDescent="0.2">
      <c r="A745" t="s">
        <v>8219</v>
      </c>
      <c r="B745">
        <v>62</v>
      </c>
    </row>
    <row r="746" spans="1:2" x14ac:dyDescent="0.2">
      <c r="A746" t="s">
        <v>8219</v>
      </c>
      <c r="B746">
        <v>74</v>
      </c>
    </row>
    <row r="747" spans="1:2" x14ac:dyDescent="0.2">
      <c r="A747" t="s">
        <v>8219</v>
      </c>
      <c r="B747">
        <v>97</v>
      </c>
    </row>
    <row r="748" spans="1:2" x14ac:dyDescent="0.2">
      <c r="A748" t="s">
        <v>8219</v>
      </c>
      <c r="B748">
        <v>55</v>
      </c>
    </row>
    <row r="749" spans="1:2" x14ac:dyDescent="0.2">
      <c r="A749" t="s">
        <v>8219</v>
      </c>
      <c r="B749">
        <v>44</v>
      </c>
    </row>
    <row r="750" spans="1:2" x14ac:dyDescent="0.2">
      <c r="A750" t="s">
        <v>8219</v>
      </c>
      <c r="B750">
        <v>110</v>
      </c>
    </row>
    <row r="751" spans="1:2" x14ac:dyDescent="0.2">
      <c r="A751" t="s">
        <v>8219</v>
      </c>
      <c r="B751">
        <v>59</v>
      </c>
    </row>
    <row r="752" spans="1:2" x14ac:dyDescent="0.2">
      <c r="A752" t="s">
        <v>8219</v>
      </c>
      <c r="B752">
        <v>62</v>
      </c>
    </row>
    <row r="753" spans="1:2" x14ac:dyDescent="0.2">
      <c r="A753" t="s">
        <v>8219</v>
      </c>
      <c r="B753">
        <v>105</v>
      </c>
    </row>
    <row r="754" spans="1:2" x14ac:dyDescent="0.2">
      <c r="A754" t="s">
        <v>8219</v>
      </c>
      <c r="B754">
        <v>26</v>
      </c>
    </row>
    <row r="755" spans="1:2" x14ac:dyDescent="0.2">
      <c r="A755" t="s">
        <v>8219</v>
      </c>
      <c r="B755">
        <v>49</v>
      </c>
    </row>
    <row r="756" spans="1:2" x14ac:dyDescent="0.2">
      <c r="A756" t="s">
        <v>8219</v>
      </c>
      <c r="B756">
        <v>68</v>
      </c>
    </row>
    <row r="757" spans="1:2" x14ac:dyDescent="0.2">
      <c r="A757" t="s">
        <v>8219</v>
      </c>
      <c r="B757">
        <v>22</v>
      </c>
    </row>
    <row r="758" spans="1:2" x14ac:dyDescent="0.2">
      <c r="A758" t="s">
        <v>8219</v>
      </c>
      <c r="B758">
        <v>18</v>
      </c>
    </row>
    <row r="759" spans="1:2" x14ac:dyDescent="0.2">
      <c r="A759" t="s">
        <v>8219</v>
      </c>
      <c r="B759">
        <v>19</v>
      </c>
    </row>
    <row r="760" spans="1:2" x14ac:dyDescent="0.2">
      <c r="A760" t="s">
        <v>8219</v>
      </c>
      <c r="B760">
        <v>99</v>
      </c>
    </row>
    <row r="761" spans="1:2" x14ac:dyDescent="0.2">
      <c r="A761" t="s">
        <v>8221</v>
      </c>
      <c r="B761">
        <v>0</v>
      </c>
    </row>
    <row r="762" spans="1:2" x14ac:dyDescent="0.2">
      <c r="A762" t="s">
        <v>8221</v>
      </c>
      <c r="B762">
        <v>6</v>
      </c>
    </row>
    <row r="763" spans="1:2" x14ac:dyDescent="0.2">
      <c r="A763" t="s">
        <v>8221</v>
      </c>
      <c r="B763">
        <v>0</v>
      </c>
    </row>
    <row r="764" spans="1:2" x14ac:dyDescent="0.2">
      <c r="A764" t="s">
        <v>8221</v>
      </c>
      <c r="B764">
        <v>1</v>
      </c>
    </row>
    <row r="765" spans="1:2" x14ac:dyDescent="0.2">
      <c r="A765" t="s">
        <v>8221</v>
      </c>
      <c r="B765">
        <v>0</v>
      </c>
    </row>
    <row r="766" spans="1:2" x14ac:dyDescent="0.2">
      <c r="A766" t="s">
        <v>8221</v>
      </c>
      <c r="B766">
        <v>44</v>
      </c>
    </row>
    <row r="767" spans="1:2" x14ac:dyDescent="0.2">
      <c r="A767" t="s">
        <v>8221</v>
      </c>
      <c r="B767">
        <v>0</v>
      </c>
    </row>
    <row r="768" spans="1:2" x14ac:dyDescent="0.2">
      <c r="A768" t="s">
        <v>8221</v>
      </c>
      <c r="B768">
        <v>3</v>
      </c>
    </row>
    <row r="769" spans="1:2" x14ac:dyDescent="0.2">
      <c r="A769" t="s">
        <v>8221</v>
      </c>
      <c r="B769">
        <v>0</v>
      </c>
    </row>
    <row r="770" spans="1:2" x14ac:dyDescent="0.2">
      <c r="A770" t="s">
        <v>8221</v>
      </c>
      <c r="B770">
        <v>52</v>
      </c>
    </row>
    <row r="771" spans="1:2" x14ac:dyDescent="0.2">
      <c r="A771" t="s">
        <v>8221</v>
      </c>
      <c r="B771">
        <v>0</v>
      </c>
    </row>
    <row r="772" spans="1:2" x14ac:dyDescent="0.2">
      <c r="A772" t="s">
        <v>8221</v>
      </c>
      <c r="B772">
        <v>1</v>
      </c>
    </row>
    <row r="773" spans="1:2" x14ac:dyDescent="0.2">
      <c r="A773" t="s">
        <v>8221</v>
      </c>
      <c r="B773">
        <v>1</v>
      </c>
    </row>
    <row r="774" spans="1:2" x14ac:dyDescent="0.2">
      <c r="A774" t="s">
        <v>8221</v>
      </c>
      <c r="B774">
        <v>2</v>
      </c>
    </row>
    <row r="775" spans="1:2" x14ac:dyDescent="0.2">
      <c r="A775" t="s">
        <v>8221</v>
      </c>
      <c r="B775">
        <v>9</v>
      </c>
    </row>
    <row r="776" spans="1:2" x14ac:dyDescent="0.2">
      <c r="A776" t="s">
        <v>8221</v>
      </c>
      <c r="B776">
        <v>5</v>
      </c>
    </row>
    <row r="777" spans="1:2" x14ac:dyDescent="0.2">
      <c r="A777" t="s">
        <v>8221</v>
      </c>
      <c r="B777">
        <v>57</v>
      </c>
    </row>
    <row r="778" spans="1:2" x14ac:dyDescent="0.2">
      <c r="A778" t="s">
        <v>8221</v>
      </c>
      <c r="B778">
        <v>3</v>
      </c>
    </row>
    <row r="779" spans="1:2" x14ac:dyDescent="0.2">
      <c r="A779" t="s">
        <v>8221</v>
      </c>
      <c r="B779">
        <v>1</v>
      </c>
    </row>
    <row r="780" spans="1:2" x14ac:dyDescent="0.2">
      <c r="A780" t="s">
        <v>8221</v>
      </c>
      <c r="B780">
        <v>6</v>
      </c>
    </row>
    <row r="781" spans="1:2" x14ac:dyDescent="0.2">
      <c r="A781" t="s">
        <v>8219</v>
      </c>
      <c r="B781">
        <v>27</v>
      </c>
    </row>
    <row r="782" spans="1:2" x14ac:dyDescent="0.2">
      <c r="A782" t="s">
        <v>8219</v>
      </c>
      <c r="B782">
        <v>25</v>
      </c>
    </row>
    <row r="783" spans="1:2" x14ac:dyDescent="0.2">
      <c r="A783" t="s">
        <v>8219</v>
      </c>
      <c r="B783">
        <v>14</v>
      </c>
    </row>
    <row r="784" spans="1:2" x14ac:dyDescent="0.2">
      <c r="A784" t="s">
        <v>8219</v>
      </c>
      <c r="B784">
        <v>35</v>
      </c>
    </row>
    <row r="785" spans="1:2" x14ac:dyDescent="0.2">
      <c r="A785" t="s">
        <v>8219</v>
      </c>
      <c r="B785">
        <v>10</v>
      </c>
    </row>
    <row r="786" spans="1:2" x14ac:dyDescent="0.2">
      <c r="A786" t="s">
        <v>8219</v>
      </c>
      <c r="B786">
        <v>29</v>
      </c>
    </row>
    <row r="787" spans="1:2" x14ac:dyDescent="0.2">
      <c r="A787" t="s">
        <v>8219</v>
      </c>
      <c r="B787">
        <v>44</v>
      </c>
    </row>
    <row r="788" spans="1:2" x14ac:dyDescent="0.2">
      <c r="A788" t="s">
        <v>8219</v>
      </c>
      <c r="B788">
        <v>17</v>
      </c>
    </row>
    <row r="789" spans="1:2" x14ac:dyDescent="0.2">
      <c r="A789" t="s">
        <v>8219</v>
      </c>
      <c r="B789">
        <v>34</v>
      </c>
    </row>
    <row r="790" spans="1:2" x14ac:dyDescent="0.2">
      <c r="A790" t="s">
        <v>8219</v>
      </c>
      <c r="B790">
        <v>14</v>
      </c>
    </row>
    <row r="791" spans="1:2" x14ac:dyDescent="0.2">
      <c r="A791" t="s">
        <v>8219</v>
      </c>
      <c r="B791">
        <v>156</v>
      </c>
    </row>
    <row r="792" spans="1:2" x14ac:dyDescent="0.2">
      <c r="A792" t="s">
        <v>8219</v>
      </c>
      <c r="B792">
        <v>128</v>
      </c>
    </row>
    <row r="793" spans="1:2" x14ac:dyDescent="0.2">
      <c r="A793" t="s">
        <v>8219</v>
      </c>
      <c r="B793">
        <v>60</v>
      </c>
    </row>
    <row r="794" spans="1:2" x14ac:dyDescent="0.2">
      <c r="A794" t="s">
        <v>8219</v>
      </c>
      <c r="B794">
        <v>32</v>
      </c>
    </row>
    <row r="795" spans="1:2" x14ac:dyDescent="0.2">
      <c r="A795" t="s">
        <v>8219</v>
      </c>
      <c r="B795">
        <v>53</v>
      </c>
    </row>
    <row r="796" spans="1:2" x14ac:dyDescent="0.2">
      <c r="A796" t="s">
        <v>8219</v>
      </c>
      <c r="B796">
        <v>184</v>
      </c>
    </row>
    <row r="797" spans="1:2" x14ac:dyDescent="0.2">
      <c r="A797" t="s">
        <v>8219</v>
      </c>
      <c r="B797">
        <v>90</v>
      </c>
    </row>
    <row r="798" spans="1:2" x14ac:dyDescent="0.2">
      <c r="A798" t="s">
        <v>8219</v>
      </c>
      <c r="B798">
        <v>71</v>
      </c>
    </row>
    <row r="799" spans="1:2" x14ac:dyDescent="0.2">
      <c r="A799" t="s">
        <v>8219</v>
      </c>
      <c r="B799">
        <v>87</v>
      </c>
    </row>
    <row r="800" spans="1:2" x14ac:dyDescent="0.2">
      <c r="A800" t="s">
        <v>8219</v>
      </c>
      <c r="B800">
        <v>28</v>
      </c>
    </row>
    <row r="801" spans="1:2" x14ac:dyDescent="0.2">
      <c r="A801" t="s">
        <v>8219</v>
      </c>
      <c r="B801">
        <v>56</v>
      </c>
    </row>
    <row r="802" spans="1:2" x14ac:dyDescent="0.2">
      <c r="A802" t="s">
        <v>8219</v>
      </c>
      <c r="B802">
        <v>51</v>
      </c>
    </row>
    <row r="803" spans="1:2" x14ac:dyDescent="0.2">
      <c r="A803" t="s">
        <v>8219</v>
      </c>
      <c r="B803">
        <v>75</v>
      </c>
    </row>
    <row r="804" spans="1:2" x14ac:dyDescent="0.2">
      <c r="A804" t="s">
        <v>8219</v>
      </c>
      <c r="B804">
        <v>38</v>
      </c>
    </row>
    <row r="805" spans="1:2" x14ac:dyDescent="0.2">
      <c r="A805" t="s">
        <v>8219</v>
      </c>
      <c r="B805">
        <v>18</v>
      </c>
    </row>
    <row r="806" spans="1:2" x14ac:dyDescent="0.2">
      <c r="A806" t="s">
        <v>8219</v>
      </c>
      <c r="B806">
        <v>54</v>
      </c>
    </row>
    <row r="807" spans="1:2" x14ac:dyDescent="0.2">
      <c r="A807" t="s">
        <v>8219</v>
      </c>
      <c r="B807">
        <v>71</v>
      </c>
    </row>
    <row r="808" spans="1:2" x14ac:dyDescent="0.2">
      <c r="A808" t="s">
        <v>8219</v>
      </c>
      <c r="B808">
        <v>57</v>
      </c>
    </row>
    <row r="809" spans="1:2" x14ac:dyDescent="0.2">
      <c r="A809" t="s">
        <v>8219</v>
      </c>
      <c r="B809">
        <v>43</v>
      </c>
    </row>
    <row r="810" spans="1:2" x14ac:dyDescent="0.2">
      <c r="A810" t="s">
        <v>8219</v>
      </c>
      <c r="B810">
        <v>52</v>
      </c>
    </row>
    <row r="811" spans="1:2" x14ac:dyDescent="0.2">
      <c r="A811" t="s">
        <v>8219</v>
      </c>
      <c r="B811">
        <v>27</v>
      </c>
    </row>
    <row r="812" spans="1:2" x14ac:dyDescent="0.2">
      <c r="A812" t="s">
        <v>8219</v>
      </c>
      <c r="B812">
        <v>12</v>
      </c>
    </row>
    <row r="813" spans="1:2" x14ac:dyDescent="0.2">
      <c r="A813" t="s">
        <v>8219</v>
      </c>
      <c r="B813">
        <v>33</v>
      </c>
    </row>
    <row r="814" spans="1:2" x14ac:dyDescent="0.2">
      <c r="A814" t="s">
        <v>8219</v>
      </c>
      <c r="B814">
        <v>96</v>
      </c>
    </row>
    <row r="815" spans="1:2" x14ac:dyDescent="0.2">
      <c r="A815" t="s">
        <v>8219</v>
      </c>
      <c r="B815">
        <v>28</v>
      </c>
    </row>
    <row r="816" spans="1:2" x14ac:dyDescent="0.2">
      <c r="A816" t="s">
        <v>8219</v>
      </c>
      <c r="B816">
        <v>43</v>
      </c>
    </row>
    <row r="817" spans="1:2" x14ac:dyDescent="0.2">
      <c r="A817" t="s">
        <v>8219</v>
      </c>
      <c r="B817">
        <v>205</v>
      </c>
    </row>
    <row r="818" spans="1:2" x14ac:dyDescent="0.2">
      <c r="A818" t="s">
        <v>8219</v>
      </c>
      <c r="B818">
        <v>23</v>
      </c>
    </row>
    <row r="819" spans="1:2" x14ac:dyDescent="0.2">
      <c r="A819" t="s">
        <v>8219</v>
      </c>
      <c r="B819">
        <v>19</v>
      </c>
    </row>
    <row r="820" spans="1:2" x14ac:dyDescent="0.2">
      <c r="A820" t="s">
        <v>8219</v>
      </c>
      <c r="B820">
        <v>14</v>
      </c>
    </row>
    <row r="821" spans="1:2" x14ac:dyDescent="0.2">
      <c r="A821" t="s">
        <v>8219</v>
      </c>
      <c r="B821">
        <v>38</v>
      </c>
    </row>
    <row r="822" spans="1:2" x14ac:dyDescent="0.2">
      <c r="A822" t="s">
        <v>8219</v>
      </c>
      <c r="B822">
        <v>78</v>
      </c>
    </row>
    <row r="823" spans="1:2" x14ac:dyDescent="0.2">
      <c r="A823" t="s">
        <v>8219</v>
      </c>
      <c r="B823">
        <v>69</v>
      </c>
    </row>
    <row r="824" spans="1:2" x14ac:dyDescent="0.2">
      <c r="A824" t="s">
        <v>8219</v>
      </c>
      <c r="B824">
        <v>33</v>
      </c>
    </row>
    <row r="825" spans="1:2" x14ac:dyDescent="0.2">
      <c r="A825" t="s">
        <v>8219</v>
      </c>
      <c r="B825">
        <v>54</v>
      </c>
    </row>
    <row r="826" spans="1:2" x14ac:dyDescent="0.2">
      <c r="A826" t="s">
        <v>8219</v>
      </c>
      <c r="B826">
        <v>99</v>
      </c>
    </row>
    <row r="827" spans="1:2" x14ac:dyDescent="0.2">
      <c r="A827" t="s">
        <v>8219</v>
      </c>
      <c r="B827">
        <v>49</v>
      </c>
    </row>
    <row r="828" spans="1:2" x14ac:dyDescent="0.2">
      <c r="A828" t="s">
        <v>8219</v>
      </c>
      <c r="B828">
        <v>11</v>
      </c>
    </row>
    <row r="829" spans="1:2" x14ac:dyDescent="0.2">
      <c r="A829" t="s">
        <v>8219</v>
      </c>
      <c r="B829">
        <v>38</v>
      </c>
    </row>
    <row r="830" spans="1:2" x14ac:dyDescent="0.2">
      <c r="A830" t="s">
        <v>8219</v>
      </c>
      <c r="B830">
        <v>16</v>
      </c>
    </row>
    <row r="831" spans="1:2" x14ac:dyDescent="0.2">
      <c r="A831" t="s">
        <v>8219</v>
      </c>
      <c r="B831">
        <v>32</v>
      </c>
    </row>
    <row r="832" spans="1:2" x14ac:dyDescent="0.2">
      <c r="A832" t="s">
        <v>8219</v>
      </c>
      <c r="B832">
        <v>20</v>
      </c>
    </row>
    <row r="833" spans="1:2" x14ac:dyDescent="0.2">
      <c r="A833" t="s">
        <v>8219</v>
      </c>
      <c r="B833">
        <v>154</v>
      </c>
    </row>
    <row r="834" spans="1:2" x14ac:dyDescent="0.2">
      <c r="A834" t="s">
        <v>8219</v>
      </c>
      <c r="B834">
        <v>41</v>
      </c>
    </row>
    <row r="835" spans="1:2" x14ac:dyDescent="0.2">
      <c r="A835" t="s">
        <v>8219</v>
      </c>
      <c r="B835">
        <v>75</v>
      </c>
    </row>
    <row r="836" spans="1:2" x14ac:dyDescent="0.2">
      <c r="A836" t="s">
        <v>8219</v>
      </c>
      <c r="B836">
        <v>40</v>
      </c>
    </row>
    <row r="837" spans="1:2" x14ac:dyDescent="0.2">
      <c r="A837" t="s">
        <v>8219</v>
      </c>
      <c r="B837">
        <v>46</v>
      </c>
    </row>
    <row r="838" spans="1:2" x14ac:dyDescent="0.2">
      <c r="A838" t="s">
        <v>8219</v>
      </c>
      <c r="B838">
        <v>62</v>
      </c>
    </row>
    <row r="839" spans="1:2" x14ac:dyDescent="0.2">
      <c r="A839" t="s">
        <v>8219</v>
      </c>
      <c r="B839">
        <v>61</v>
      </c>
    </row>
    <row r="840" spans="1:2" x14ac:dyDescent="0.2">
      <c r="A840" t="s">
        <v>8219</v>
      </c>
      <c r="B840">
        <v>96</v>
      </c>
    </row>
    <row r="841" spans="1:2" x14ac:dyDescent="0.2">
      <c r="A841" t="s">
        <v>8219</v>
      </c>
      <c r="B841">
        <v>190</v>
      </c>
    </row>
    <row r="842" spans="1:2" x14ac:dyDescent="0.2">
      <c r="A842" t="s">
        <v>8219</v>
      </c>
      <c r="B842">
        <v>94</v>
      </c>
    </row>
    <row r="843" spans="1:2" x14ac:dyDescent="0.2">
      <c r="A843" t="s">
        <v>8219</v>
      </c>
      <c r="B843">
        <v>39</v>
      </c>
    </row>
    <row r="844" spans="1:2" x14ac:dyDescent="0.2">
      <c r="A844" t="s">
        <v>8219</v>
      </c>
      <c r="B844">
        <v>127</v>
      </c>
    </row>
    <row r="845" spans="1:2" x14ac:dyDescent="0.2">
      <c r="A845" t="s">
        <v>8219</v>
      </c>
      <c r="B845">
        <v>159</v>
      </c>
    </row>
    <row r="846" spans="1:2" x14ac:dyDescent="0.2">
      <c r="A846" t="s">
        <v>8219</v>
      </c>
      <c r="B846">
        <v>177</v>
      </c>
    </row>
    <row r="847" spans="1:2" x14ac:dyDescent="0.2">
      <c r="A847" t="s">
        <v>8219</v>
      </c>
      <c r="B847">
        <v>47</v>
      </c>
    </row>
    <row r="848" spans="1:2" x14ac:dyDescent="0.2">
      <c r="A848" t="s">
        <v>8219</v>
      </c>
      <c r="B848">
        <v>1</v>
      </c>
    </row>
    <row r="849" spans="1:2" x14ac:dyDescent="0.2">
      <c r="A849" t="s">
        <v>8219</v>
      </c>
      <c r="B849">
        <v>16</v>
      </c>
    </row>
    <row r="850" spans="1:2" x14ac:dyDescent="0.2">
      <c r="A850" t="s">
        <v>8219</v>
      </c>
      <c r="B850">
        <v>115</v>
      </c>
    </row>
    <row r="851" spans="1:2" x14ac:dyDescent="0.2">
      <c r="A851" t="s">
        <v>8219</v>
      </c>
      <c r="B851">
        <v>133</v>
      </c>
    </row>
    <row r="852" spans="1:2" x14ac:dyDescent="0.2">
      <c r="A852" t="s">
        <v>8219</v>
      </c>
      <c r="B852">
        <v>70</v>
      </c>
    </row>
    <row r="853" spans="1:2" x14ac:dyDescent="0.2">
      <c r="A853" t="s">
        <v>8219</v>
      </c>
      <c r="B853">
        <v>62</v>
      </c>
    </row>
    <row r="854" spans="1:2" x14ac:dyDescent="0.2">
      <c r="A854" t="s">
        <v>8219</v>
      </c>
      <c r="B854">
        <v>10</v>
      </c>
    </row>
    <row r="855" spans="1:2" x14ac:dyDescent="0.2">
      <c r="A855" t="s">
        <v>8219</v>
      </c>
      <c r="B855">
        <v>499</v>
      </c>
    </row>
    <row r="856" spans="1:2" x14ac:dyDescent="0.2">
      <c r="A856" t="s">
        <v>8219</v>
      </c>
      <c r="B856">
        <v>47</v>
      </c>
    </row>
    <row r="857" spans="1:2" x14ac:dyDescent="0.2">
      <c r="A857" t="s">
        <v>8219</v>
      </c>
      <c r="B857">
        <v>28</v>
      </c>
    </row>
    <row r="858" spans="1:2" x14ac:dyDescent="0.2">
      <c r="A858" t="s">
        <v>8219</v>
      </c>
      <c r="B858">
        <v>24</v>
      </c>
    </row>
    <row r="859" spans="1:2" x14ac:dyDescent="0.2">
      <c r="A859" t="s">
        <v>8219</v>
      </c>
      <c r="B859">
        <v>76</v>
      </c>
    </row>
    <row r="860" spans="1:2" x14ac:dyDescent="0.2">
      <c r="A860" t="s">
        <v>8219</v>
      </c>
      <c r="B860">
        <v>98</v>
      </c>
    </row>
    <row r="861" spans="1:2" x14ac:dyDescent="0.2">
      <c r="A861" t="s">
        <v>8221</v>
      </c>
      <c r="B861">
        <v>48</v>
      </c>
    </row>
    <row r="862" spans="1:2" x14ac:dyDescent="0.2">
      <c r="A862" t="s">
        <v>8221</v>
      </c>
      <c r="B862">
        <v>2</v>
      </c>
    </row>
    <row r="863" spans="1:2" x14ac:dyDescent="0.2">
      <c r="A863" t="s">
        <v>8221</v>
      </c>
      <c r="B863">
        <v>4</v>
      </c>
    </row>
    <row r="864" spans="1:2" x14ac:dyDescent="0.2">
      <c r="A864" t="s">
        <v>8221</v>
      </c>
      <c r="B864">
        <v>5</v>
      </c>
    </row>
    <row r="865" spans="1:2" x14ac:dyDescent="0.2">
      <c r="A865" t="s">
        <v>8221</v>
      </c>
      <c r="B865">
        <v>79</v>
      </c>
    </row>
    <row r="866" spans="1:2" x14ac:dyDescent="0.2">
      <c r="A866" t="s">
        <v>8221</v>
      </c>
      <c r="B866">
        <v>2</v>
      </c>
    </row>
    <row r="867" spans="1:2" x14ac:dyDescent="0.2">
      <c r="A867" t="s">
        <v>8221</v>
      </c>
      <c r="B867">
        <v>11</v>
      </c>
    </row>
    <row r="868" spans="1:2" x14ac:dyDescent="0.2">
      <c r="A868" t="s">
        <v>8221</v>
      </c>
      <c r="B868">
        <v>11</v>
      </c>
    </row>
    <row r="869" spans="1:2" x14ac:dyDescent="0.2">
      <c r="A869" t="s">
        <v>8221</v>
      </c>
      <c r="B869">
        <v>1</v>
      </c>
    </row>
    <row r="870" spans="1:2" x14ac:dyDescent="0.2">
      <c r="A870" t="s">
        <v>8221</v>
      </c>
      <c r="B870">
        <v>3</v>
      </c>
    </row>
    <row r="871" spans="1:2" x14ac:dyDescent="0.2">
      <c r="A871" t="s">
        <v>8221</v>
      </c>
      <c r="B871">
        <v>5</v>
      </c>
    </row>
    <row r="872" spans="1:2" x14ac:dyDescent="0.2">
      <c r="A872" t="s">
        <v>8221</v>
      </c>
      <c r="B872">
        <v>12</v>
      </c>
    </row>
    <row r="873" spans="1:2" x14ac:dyDescent="0.2">
      <c r="A873" t="s">
        <v>8221</v>
      </c>
      <c r="B873">
        <v>2</v>
      </c>
    </row>
    <row r="874" spans="1:2" x14ac:dyDescent="0.2">
      <c r="A874" t="s">
        <v>8221</v>
      </c>
      <c r="B874">
        <v>5</v>
      </c>
    </row>
    <row r="875" spans="1:2" x14ac:dyDescent="0.2">
      <c r="A875" t="s">
        <v>8221</v>
      </c>
      <c r="B875">
        <v>21</v>
      </c>
    </row>
    <row r="876" spans="1:2" x14ac:dyDescent="0.2">
      <c r="A876" t="s">
        <v>8221</v>
      </c>
      <c r="B876">
        <v>0</v>
      </c>
    </row>
    <row r="877" spans="1:2" x14ac:dyDescent="0.2">
      <c r="A877" t="s">
        <v>8221</v>
      </c>
      <c r="B877">
        <v>45</v>
      </c>
    </row>
    <row r="878" spans="1:2" x14ac:dyDescent="0.2">
      <c r="A878" t="s">
        <v>8221</v>
      </c>
      <c r="B878">
        <v>29</v>
      </c>
    </row>
    <row r="879" spans="1:2" x14ac:dyDescent="0.2">
      <c r="A879" t="s">
        <v>8221</v>
      </c>
      <c r="B879">
        <v>2</v>
      </c>
    </row>
    <row r="880" spans="1:2" x14ac:dyDescent="0.2">
      <c r="A880" t="s">
        <v>8221</v>
      </c>
      <c r="B880">
        <v>30</v>
      </c>
    </row>
    <row r="881" spans="1:2" x14ac:dyDescent="0.2">
      <c r="A881" t="s">
        <v>8221</v>
      </c>
      <c r="B881">
        <v>8</v>
      </c>
    </row>
    <row r="882" spans="1:2" x14ac:dyDescent="0.2">
      <c r="A882" t="s">
        <v>8221</v>
      </c>
      <c r="B882">
        <v>1</v>
      </c>
    </row>
    <row r="883" spans="1:2" x14ac:dyDescent="0.2">
      <c r="A883" t="s">
        <v>8221</v>
      </c>
      <c r="B883">
        <v>14</v>
      </c>
    </row>
    <row r="884" spans="1:2" x14ac:dyDescent="0.2">
      <c r="A884" t="s">
        <v>8221</v>
      </c>
      <c r="B884">
        <v>24</v>
      </c>
    </row>
    <row r="885" spans="1:2" x14ac:dyDescent="0.2">
      <c r="A885" t="s">
        <v>8221</v>
      </c>
      <c r="B885">
        <v>2</v>
      </c>
    </row>
    <row r="886" spans="1:2" x14ac:dyDescent="0.2">
      <c r="A886" t="s">
        <v>8221</v>
      </c>
      <c r="B886">
        <v>21</v>
      </c>
    </row>
    <row r="887" spans="1:2" x14ac:dyDescent="0.2">
      <c r="A887" t="s">
        <v>8221</v>
      </c>
      <c r="B887">
        <v>7</v>
      </c>
    </row>
    <row r="888" spans="1:2" x14ac:dyDescent="0.2">
      <c r="A888" t="s">
        <v>8221</v>
      </c>
      <c r="B888">
        <v>0</v>
      </c>
    </row>
    <row r="889" spans="1:2" x14ac:dyDescent="0.2">
      <c r="A889" t="s">
        <v>8221</v>
      </c>
      <c r="B889">
        <v>4</v>
      </c>
    </row>
    <row r="890" spans="1:2" x14ac:dyDescent="0.2">
      <c r="A890" t="s">
        <v>8221</v>
      </c>
      <c r="B890">
        <v>32</v>
      </c>
    </row>
    <row r="891" spans="1:2" x14ac:dyDescent="0.2">
      <c r="A891" t="s">
        <v>8221</v>
      </c>
      <c r="B891">
        <v>4</v>
      </c>
    </row>
    <row r="892" spans="1:2" x14ac:dyDescent="0.2">
      <c r="A892" t="s">
        <v>8221</v>
      </c>
      <c r="B892">
        <v>9</v>
      </c>
    </row>
    <row r="893" spans="1:2" x14ac:dyDescent="0.2">
      <c r="A893" t="s">
        <v>8221</v>
      </c>
      <c r="B893">
        <v>17</v>
      </c>
    </row>
    <row r="894" spans="1:2" x14ac:dyDescent="0.2">
      <c r="A894" t="s">
        <v>8221</v>
      </c>
      <c r="B894">
        <v>5</v>
      </c>
    </row>
    <row r="895" spans="1:2" x14ac:dyDescent="0.2">
      <c r="A895" t="s">
        <v>8221</v>
      </c>
      <c r="B895">
        <v>53</v>
      </c>
    </row>
    <row r="896" spans="1:2" x14ac:dyDescent="0.2">
      <c r="A896" t="s">
        <v>8221</v>
      </c>
      <c r="B896">
        <v>7</v>
      </c>
    </row>
    <row r="897" spans="1:2" x14ac:dyDescent="0.2">
      <c r="A897" t="s">
        <v>8221</v>
      </c>
      <c r="B897">
        <v>72</v>
      </c>
    </row>
    <row r="898" spans="1:2" x14ac:dyDescent="0.2">
      <c r="A898" t="s">
        <v>8221</v>
      </c>
      <c r="B898">
        <v>0</v>
      </c>
    </row>
    <row r="899" spans="1:2" x14ac:dyDescent="0.2">
      <c r="A899" t="s">
        <v>8221</v>
      </c>
      <c r="B899">
        <v>2</v>
      </c>
    </row>
    <row r="900" spans="1:2" x14ac:dyDescent="0.2">
      <c r="A900" t="s">
        <v>8221</v>
      </c>
      <c r="B900">
        <v>8</v>
      </c>
    </row>
    <row r="901" spans="1:2" x14ac:dyDescent="0.2">
      <c r="A901" t="s">
        <v>8221</v>
      </c>
      <c r="B901">
        <v>2</v>
      </c>
    </row>
    <row r="902" spans="1:2" x14ac:dyDescent="0.2">
      <c r="A902" t="s">
        <v>8221</v>
      </c>
      <c r="B902">
        <v>0</v>
      </c>
    </row>
    <row r="903" spans="1:2" x14ac:dyDescent="0.2">
      <c r="A903" t="s">
        <v>8221</v>
      </c>
      <c r="B903">
        <v>3</v>
      </c>
    </row>
    <row r="904" spans="1:2" x14ac:dyDescent="0.2">
      <c r="A904" t="s">
        <v>8221</v>
      </c>
      <c r="B904">
        <v>4</v>
      </c>
    </row>
    <row r="905" spans="1:2" x14ac:dyDescent="0.2">
      <c r="A905" t="s">
        <v>8221</v>
      </c>
      <c r="B905">
        <v>3</v>
      </c>
    </row>
    <row r="906" spans="1:2" x14ac:dyDescent="0.2">
      <c r="A906" t="s">
        <v>8221</v>
      </c>
      <c r="B906">
        <v>6</v>
      </c>
    </row>
    <row r="907" spans="1:2" x14ac:dyDescent="0.2">
      <c r="A907" t="s">
        <v>8221</v>
      </c>
      <c r="B907">
        <v>0</v>
      </c>
    </row>
    <row r="908" spans="1:2" x14ac:dyDescent="0.2">
      <c r="A908" t="s">
        <v>8221</v>
      </c>
      <c r="B908">
        <v>0</v>
      </c>
    </row>
    <row r="909" spans="1:2" x14ac:dyDescent="0.2">
      <c r="A909" t="s">
        <v>8221</v>
      </c>
      <c r="B909">
        <v>0</v>
      </c>
    </row>
    <row r="910" spans="1:2" x14ac:dyDescent="0.2">
      <c r="A910" t="s">
        <v>8221</v>
      </c>
      <c r="B910">
        <v>8</v>
      </c>
    </row>
    <row r="911" spans="1:2" x14ac:dyDescent="0.2">
      <c r="A911" t="s">
        <v>8221</v>
      </c>
      <c r="B911">
        <v>5</v>
      </c>
    </row>
    <row r="912" spans="1:2" x14ac:dyDescent="0.2">
      <c r="A912" t="s">
        <v>8221</v>
      </c>
      <c r="B912">
        <v>0</v>
      </c>
    </row>
    <row r="913" spans="1:2" x14ac:dyDescent="0.2">
      <c r="A913" t="s">
        <v>8221</v>
      </c>
      <c r="B913">
        <v>2</v>
      </c>
    </row>
    <row r="914" spans="1:2" x14ac:dyDescent="0.2">
      <c r="A914" t="s">
        <v>8221</v>
      </c>
      <c r="B914">
        <v>24</v>
      </c>
    </row>
    <row r="915" spans="1:2" x14ac:dyDescent="0.2">
      <c r="A915" t="s">
        <v>8221</v>
      </c>
      <c r="B915">
        <v>0</v>
      </c>
    </row>
    <row r="916" spans="1:2" x14ac:dyDescent="0.2">
      <c r="A916" t="s">
        <v>8221</v>
      </c>
      <c r="B916">
        <v>9</v>
      </c>
    </row>
    <row r="917" spans="1:2" x14ac:dyDescent="0.2">
      <c r="A917" t="s">
        <v>8221</v>
      </c>
      <c r="B917">
        <v>0</v>
      </c>
    </row>
    <row r="918" spans="1:2" x14ac:dyDescent="0.2">
      <c r="A918" t="s">
        <v>8221</v>
      </c>
      <c r="B918">
        <v>1</v>
      </c>
    </row>
    <row r="919" spans="1:2" x14ac:dyDescent="0.2">
      <c r="A919" t="s">
        <v>8221</v>
      </c>
      <c r="B919">
        <v>10</v>
      </c>
    </row>
    <row r="920" spans="1:2" x14ac:dyDescent="0.2">
      <c r="A920" t="s">
        <v>8221</v>
      </c>
      <c r="B920">
        <v>1</v>
      </c>
    </row>
    <row r="921" spans="1:2" x14ac:dyDescent="0.2">
      <c r="A921" t="s">
        <v>8221</v>
      </c>
      <c r="B921">
        <v>0</v>
      </c>
    </row>
    <row r="922" spans="1:2" x14ac:dyDescent="0.2">
      <c r="A922" t="s">
        <v>8221</v>
      </c>
      <c r="B922">
        <v>20</v>
      </c>
    </row>
    <row r="923" spans="1:2" x14ac:dyDescent="0.2">
      <c r="A923" t="s">
        <v>8221</v>
      </c>
      <c r="B923">
        <v>30</v>
      </c>
    </row>
    <row r="924" spans="1:2" x14ac:dyDescent="0.2">
      <c r="A924" t="s">
        <v>8221</v>
      </c>
      <c r="B924">
        <v>6</v>
      </c>
    </row>
    <row r="925" spans="1:2" x14ac:dyDescent="0.2">
      <c r="A925" t="s">
        <v>8221</v>
      </c>
      <c r="B925">
        <v>15</v>
      </c>
    </row>
    <row r="926" spans="1:2" x14ac:dyDescent="0.2">
      <c r="A926" t="s">
        <v>8221</v>
      </c>
      <c r="B926">
        <v>5</v>
      </c>
    </row>
    <row r="927" spans="1:2" x14ac:dyDescent="0.2">
      <c r="A927" t="s">
        <v>8221</v>
      </c>
      <c r="B927">
        <v>0</v>
      </c>
    </row>
    <row r="928" spans="1:2" x14ac:dyDescent="0.2">
      <c r="A928" t="s">
        <v>8221</v>
      </c>
      <c r="B928">
        <v>0</v>
      </c>
    </row>
    <row r="929" spans="1:2" x14ac:dyDescent="0.2">
      <c r="A929" t="s">
        <v>8221</v>
      </c>
      <c r="B929">
        <v>28</v>
      </c>
    </row>
    <row r="930" spans="1:2" x14ac:dyDescent="0.2">
      <c r="A930" t="s">
        <v>8221</v>
      </c>
      <c r="B930">
        <v>0</v>
      </c>
    </row>
    <row r="931" spans="1:2" x14ac:dyDescent="0.2">
      <c r="A931" t="s">
        <v>8221</v>
      </c>
      <c r="B931">
        <v>5</v>
      </c>
    </row>
    <row r="932" spans="1:2" x14ac:dyDescent="0.2">
      <c r="A932" t="s">
        <v>8221</v>
      </c>
      <c r="B932">
        <v>7</v>
      </c>
    </row>
    <row r="933" spans="1:2" x14ac:dyDescent="0.2">
      <c r="A933" t="s">
        <v>8221</v>
      </c>
      <c r="B933">
        <v>30</v>
      </c>
    </row>
    <row r="934" spans="1:2" x14ac:dyDescent="0.2">
      <c r="A934" t="s">
        <v>8221</v>
      </c>
      <c r="B934">
        <v>2</v>
      </c>
    </row>
    <row r="935" spans="1:2" x14ac:dyDescent="0.2">
      <c r="A935" t="s">
        <v>8221</v>
      </c>
      <c r="B935">
        <v>30</v>
      </c>
    </row>
    <row r="936" spans="1:2" x14ac:dyDescent="0.2">
      <c r="A936" t="s">
        <v>8221</v>
      </c>
      <c r="B936">
        <v>2</v>
      </c>
    </row>
    <row r="937" spans="1:2" x14ac:dyDescent="0.2">
      <c r="A937" t="s">
        <v>8221</v>
      </c>
      <c r="B937">
        <v>0</v>
      </c>
    </row>
    <row r="938" spans="1:2" x14ac:dyDescent="0.2">
      <c r="A938" t="s">
        <v>8221</v>
      </c>
      <c r="B938">
        <v>2</v>
      </c>
    </row>
    <row r="939" spans="1:2" x14ac:dyDescent="0.2">
      <c r="A939" t="s">
        <v>8221</v>
      </c>
      <c r="B939">
        <v>1</v>
      </c>
    </row>
    <row r="940" spans="1:2" x14ac:dyDescent="0.2">
      <c r="A940" t="s">
        <v>8221</v>
      </c>
      <c r="B940">
        <v>2</v>
      </c>
    </row>
    <row r="941" spans="1:2" x14ac:dyDescent="0.2">
      <c r="A941" t="s">
        <v>8221</v>
      </c>
      <c r="B941">
        <v>14</v>
      </c>
    </row>
    <row r="942" spans="1:2" x14ac:dyDescent="0.2">
      <c r="A942" t="s">
        <v>8221</v>
      </c>
      <c r="B942">
        <v>31</v>
      </c>
    </row>
    <row r="943" spans="1:2" x14ac:dyDescent="0.2">
      <c r="A943" t="s">
        <v>8221</v>
      </c>
      <c r="B943">
        <v>16</v>
      </c>
    </row>
    <row r="944" spans="1:2" x14ac:dyDescent="0.2">
      <c r="A944" t="s">
        <v>8221</v>
      </c>
      <c r="B944">
        <v>12</v>
      </c>
    </row>
    <row r="945" spans="1:2" x14ac:dyDescent="0.2">
      <c r="A945" t="s">
        <v>8221</v>
      </c>
      <c r="B945">
        <v>96</v>
      </c>
    </row>
    <row r="946" spans="1:2" x14ac:dyDescent="0.2">
      <c r="A946" t="s">
        <v>8221</v>
      </c>
      <c r="B946">
        <v>16</v>
      </c>
    </row>
    <row r="947" spans="1:2" x14ac:dyDescent="0.2">
      <c r="A947" t="s">
        <v>8221</v>
      </c>
      <c r="B947">
        <v>5</v>
      </c>
    </row>
    <row r="948" spans="1:2" x14ac:dyDescent="0.2">
      <c r="A948" t="s">
        <v>8221</v>
      </c>
      <c r="B948">
        <v>0</v>
      </c>
    </row>
    <row r="949" spans="1:2" x14ac:dyDescent="0.2">
      <c r="A949" t="s">
        <v>8221</v>
      </c>
      <c r="B949">
        <v>8</v>
      </c>
    </row>
    <row r="950" spans="1:2" x14ac:dyDescent="0.2">
      <c r="A950" t="s">
        <v>8221</v>
      </c>
      <c r="B950">
        <v>7</v>
      </c>
    </row>
    <row r="951" spans="1:2" x14ac:dyDescent="0.2">
      <c r="A951" t="s">
        <v>8221</v>
      </c>
      <c r="B951">
        <v>24</v>
      </c>
    </row>
    <row r="952" spans="1:2" x14ac:dyDescent="0.2">
      <c r="A952" t="s">
        <v>8221</v>
      </c>
      <c r="B952">
        <v>121</v>
      </c>
    </row>
    <row r="953" spans="1:2" x14ac:dyDescent="0.2">
      <c r="A953" t="s">
        <v>8221</v>
      </c>
      <c r="B953">
        <v>196</v>
      </c>
    </row>
    <row r="954" spans="1:2" x14ac:dyDescent="0.2">
      <c r="A954" t="s">
        <v>8221</v>
      </c>
      <c r="B954">
        <v>5</v>
      </c>
    </row>
    <row r="955" spans="1:2" x14ac:dyDescent="0.2">
      <c r="A955" t="s">
        <v>8221</v>
      </c>
      <c r="B955">
        <v>73</v>
      </c>
    </row>
    <row r="956" spans="1:2" x14ac:dyDescent="0.2">
      <c r="A956" t="s">
        <v>8221</v>
      </c>
      <c r="B956">
        <v>93</v>
      </c>
    </row>
    <row r="957" spans="1:2" x14ac:dyDescent="0.2">
      <c r="A957" t="s">
        <v>8221</v>
      </c>
      <c r="B957">
        <v>17</v>
      </c>
    </row>
    <row r="958" spans="1:2" x14ac:dyDescent="0.2">
      <c r="A958" t="s">
        <v>8221</v>
      </c>
      <c r="B958">
        <v>7</v>
      </c>
    </row>
    <row r="959" spans="1:2" x14ac:dyDescent="0.2">
      <c r="A959" t="s">
        <v>8221</v>
      </c>
      <c r="B959">
        <v>17</v>
      </c>
    </row>
    <row r="960" spans="1:2" x14ac:dyDescent="0.2">
      <c r="A960" t="s">
        <v>8221</v>
      </c>
      <c r="B960">
        <v>171</v>
      </c>
    </row>
    <row r="961" spans="1:2" x14ac:dyDescent="0.2">
      <c r="A961" t="s">
        <v>8221</v>
      </c>
      <c r="B961">
        <v>188</v>
      </c>
    </row>
    <row r="962" spans="1:2" x14ac:dyDescent="0.2">
      <c r="A962" t="s">
        <v>8221</v>
      </c>
      <c r="B962">
        <v>110</v>
      </c>
    </row>
    <row r="963" spans="1:2" x14ac:dyDescent="0.2">
      <c r="A963" t="s">
        <v>8221</v>
      </c>
      <c r="B963">
        <v>37</v>
      </c>
    </row>
    <row r="964" spans="1:2" x14ac:dyDescent="0.2">
      <c r="A964" t="s">
        <v>8221</v>
      </c>
      <c r="B964">
        <v>9</v>
      </c>
    </row>
    <row r="965" spans="1:2" x14ac:dyDescent="0.2">
      <c r="A965" t="s">
        <v>8221</v>
      </c>
      <c r="B965">
        <v>29</v>
      </c>
    </row>
    <row r="966" spans="1:2" x14ac:dyDescent="0.2">
      <c r="A966" t="s">
        <v>8221</v>
      </c>
      <c r="B966">
        <v>6</v>
      </c>
    </row>
    <row r="967" spans="1:2" x14ac:dyDescent="0.2">
      <c r="A967" t="s">
        <v>8221</v>
      </c>
      <c r="B967">
        <v>30</v>
      </c>
    </row>
    <row r="968" spans="1:2" x14ac:dyDescent="0.2">
      <c r="A968" t="s">
        <v>8221</v>
      </c>
      <c r="B968">
        <v>81</v>
      </c>
    </row>
    <row r="969" spans="1:2" x14ac:dyDescent="0.2">
      <c r="A969" t="s">
        <v>8221</v>
      </c>
      <c r="B969">
        <v>4</v>
      </c>
    </row>
    <row r="970" spans="1:2" x14ac:dyDescent="0.2">
      <c r="A970" t="s">
        <v>8221</v>
      </c>
      <c r="B970">
        <v>11</v>
      </c>
    </row>
    <row r="971" spans="1:2" x14ac:dyDescent="0.2">
      <c r="A971" t="s">
        <v>8221</v>
      </c>
      <c r="B971">
        <v>14</v>
      </c>
    </row>
    <row r="972" spans="1:2" x14ac:dyDescent="0.2">
      <c r="A972" t="s">
        <v>8221</v>
      </c>
      <c r="B972">
        <v>5</v>
      </c>
    </row>
    <row r="973" spans="1:2" x14ac:dyDescent="0.2">
      <c r="A973" t="s">
        <v>8221</v>
      </c>
      <c r="B973">
        <v>45</v>
      </c>
    </row>
    <row r="974" spans="1:2" x14ac:dyDescent="0.2">
      <c r="A974" t="s">
        <v>8221</v>
      </c>
      <c r="B974">
        <v>8</v>
      </c>
    </row>
    <row r="975" spans="1:2" x14ac:dyDescent="0.2">
      <c r="A975" t="s">
        <v>8221</v>
      </c>
      <c r="B975">
        <v>3</v>
      </c>
    </row>
    <row r="976" spans="1:2" x14ac:dyDescent="0.2">
      <c r="A976" t="s">
        <v>8221</v>
      </c>
      <c r="B976">
        <v>24</v>
      </c>
    </row>
    <row r="977" spans="1:2" x14ac:dyDescent="0.2">
      <c r="A977" t="s">
        <v>8221</v>
      </c>
      <c r="B977">
        <v>18</v>
      </c>
    </row>
    <row r="978" spans="1:2" x14ac:dyDescent="0.2">
      <c r="A978" t="s">
        <v>8221</v>
      </c>
      <c r="B978">
        <v>12</v>
      </c>
    </row>
    <row r="979" spans="1:2" x14ac:dyDescent="0.2">
      <c r="A979" t="s">
        <v>8221</v>
      </c>
      <c r="B979">
        <v>123</v>
      </c>
    </row>
    <row r="980" spans="1:2" x14ac:dyDescent="0.2">
      <c r="A980" t="s">
        <v>8221</v>
      </c>
      <c r="B980">
        <v>96</v>
      </c>
    </row>
    <row r="981" spans="1:2" x14ac:dyDescent="0.2">
      <c r="A981" t="s">
        <v>8221</v>
      </c>
      <c r="B981">
        <v>31</v>
      </c>
    </row>
    <row r="982" spans="1:2" x14ac:dyDescent="0.2">
      <c r="A982" t="s">
        <v>8221</v>
      </c>
      <c r="B982">
        <v>4</v>
      </c>
    </row>
    <row r="983" spans="1:2" x14ac:dyDescent="0.2">
      <c r="A983" t="s">
        <v>8221</v>
      </c>
      <c r="B983">
        <v>3</v>
      </c>
    </row>
    <row r="984" spans="1:2" x14ac:dyDescent="0.2">
      <c r="A984" t="s">
        <v>8221</v>
      </c>
      <c r="B984">
        <v>179</v>
      </c>
    </row>
    <row r="985" spans="1:2" x14ac:dyDescent="0.2">
      <c r="A985" t="s">
        <v>8221</v>
      </c>
      <c r="B985">
        <v>3</v>
      </c>
    </row>
    <row r="986" spans="1:2" x14ac:dyDescent="0.2">
      <c r="A986" t="s">
        <v>8221</v>
      </c>
      <c r="B986">
        <v>23</v>
      </c>
    </row>
    <row r="987" spans="1:2" x14ac:dyDescent="0.2">
      <c r="A987" t="s">
        <v>8221</v>
      </c>
      <c r="B987">
        <v>23</v>
      </c>
    </row>
    <row r="988" spans="1:2" x14ac:dyDescent="0.2">
      <c r="A988" t="s">
        <v>8221</v>
      </c>
      <c r="B988">
        <v>41</v>
      </c>
    </row>
    <row r="989" spans="1:2" x14ac:dyDescent="0.2">
      <c r="A989" t="s">
        <v>8221</v>
      </c>
      <c r="B989">
        <v>0</v>
      </c>
    </row>
    <row r="990" spans="1:2" x14ac:dyDescent="0.2">
      <c r="A990" t="s">
        <v>8221</v>
      </c>
      <c r="B990">
        <v>32</v>
      </c>
    </row>
    <row r="991" spans="1:2" x14ac:dyDescent="0.2">
      <c r="A991" t="s">
        <v>8221</v>
      </c>
      <c r="B991">
        <v>2</v>
      </c>
    </row>
    <row r="992" spans="1:2" x14ac:dyDescent="0.2">
      <c r="A992" t="s">
        <v>8221</v>
      </c>
      <c r="B992">
        <v>7</v>
      </c>
    </row>
    <row r="993" spans="1:2" x14ac:dyDescent="0.2">
      <c r="A993" t="s">
        <v>8221</v>
      </c>
      <c r="B993">
        <v>4</v>
      </c>
    </row>
    <row r="994" spans="1:2" x14ac:dyDescent="0.2">
      <c r="A994" t="s">
        <v>8221</v>
      </c>
      <c r="B994">
        <v>196</v>
      </c>
    </row>
    <row r="995" spans="1:2" x14ac:dyDescent="0.2">
      <c r="A995" t="s">
        <v>8221</v>
      </c>
      <c r="B995">
        <v>11</v>
      </c>
    </row>
    <row r="996" spans="1:2" x14ac:dyDescent="0.2">
      <c r="A996" t="s">
        <v>8221</v>
      </c>
      <c r="B996">
        <v>9</v>
      </c>
    </row>
    <row r="997" spans="1:2" x14ac:dyDescent="0.2">
      <c r="A997" t="s">
        <v>8221</v>
      </c>
      <c r="B997">
        <v>5</v>
      </c>
    </row>
    <row r="998" spans="1:2" x14ac:dyDescent="0.2">
      <c r="A998" t="s">
        <v>8221</v>
      </c>
      <c r="B998">
        <v>8</v>
      </c>
    </row>
    <row r="999" spans="1:2" x14ac:dyDescent="0.2">
      <c r="A999" t="s">
        <v>8221</v>
      </c>
      <c r="B999">
        <v>229</v>
      </c>
    </row>
    <row r="1000" spans="1:2" x14ac:dyDescent="0.2">
      <c r="A1000" t="s">
        <v>8221</v>
      </c>
      <c r="B1000">
        <v>40</v>
      </c>
    </row>
    <row r="1001" spans="1:2" x14ac:dyDescent="0.2">
      <c r="A1001" t="s">
        <v>8220</v>
      </c>
      <c r="B1001">
        <v>6</v>
      </c>
    </row>
    <row r="1002" spans="1:2" x14ac:dyDescent="0.2">
      <c r="A1002" t="s">
        <v>8220</v>
      </c>
      <c r="B1002">
        <v>4</v>
      </c>
    </row>
    <row r="1003" spans="1:2" x14ac:dyDescent="0.2">
      <c r="A1003" t="s">
        <v>8220</v>
      </c>
      <c r="B1003">
        <v>22</v>
      </c>
    </row>
    <row r="1004" spans="1:2" x14ac:dyDescent="0.2">
      <c r="A1004" t="s">
        <v>8220</v>
      </c>
      <c r="B1004">
        <v>15</v>
      </c>
    </row>
    <row r="1005" spans="1:2" x14ac:dyDescent="0.2">
      <c r="A1005" t="s">
        <v>8220</v>
      </c>
      <c r="B1005">
        <v>95</v>
      </c>
    </row>
    <row r="1006" spans="1:2" x14ac:dyDescent="0.2">
      <c r="A1006" t="s">
        <v>8220</v>
      </c>
      <c r="B1006">
        <v>161</v>
      </c>
    </row>
    <row r="1007" spans="1:2" x14ac:dyDescent="0.2">
      <c r="A1007" t="s">
        <v>8220</v>
      </c>
      <c r="B1007">
        <v>8</v>
      </c>
    </row>
    <row r="1008" spans="1:2" x14ac:dyDescent="0.2">
      <c r="A1008" t="s">
        <v>8220</v>
      </c>
      <c r="B1008">
        <v>76</v>
      </c>
    </row>
    <row r="1009" spans="1:2" x14ac:dyDescent="0.2">
      <c r="A1009" t="s">
        <v>8220</v>
      </c>
      <c r="B1009">
        <v>1</v>
      </c>
    </row>
    <row r="1010" spans="1:2" x14ac:dyDescent="0.2">
      <c r="A1010" t="s">
        <v>8220</v>
      </c>
      <c r="B1010">
        <v>101</v>
      </c>
    </row>
    <row r="1011" spans="1:2" x14ac:dyDescent="0.2">
      <c r="A1011" t="s">
        <v>8220</v>
      </c>
      <c r="B1011">
        <v>4</v>
      </c>
    </row>
    <row r="1012" spans="1:2" x14ac:dyDescent="0.2">
      <c r="A1012" t="s">
        <v>8220</v>
      </c>
      <c r="B1012">
        <v>1</v>
      </c>
    </row>
    <row r="1013" spans="1:2" x14ac:dyDescent="0.2">
      <c r="A1013" t="s">
        <v>8220</v>
      </c>
      <c r="B1013">
        <v>775</v>
      </c>
    </row>
    <row r="1014" spans="1:2" x14ac:dyDescent="0.2">
      <c r="A1014" t="s">
        <v>8220</v>
      </c>
      <c r="B1014">
        <v>90</v>
      </c>
    </row>
    <row r="1015" spans="1:2" x14ac:dyDescent="0.2">
      <c r="A1015" t="s">
        <v>8220</v>
      </c>
      <c r="B1015">
        <v>16</v>
      </c>
    </row>
    <row r="1016" spans="1:2" x14ac:dyDescent="0.2">
      <c r="A1016" t="s">
        <v>8220</v>
      </c>
      <c r="B1016">
        <v>6</v>
      </c>
    </row>
    <row r="1017" spans="1:2" x14ac:dyDescent="0.2">
      <c r="A1017" t="s">
        <v>8220</v>
      </c>
      <c r="B1017">
        <v>38</v>
      </c>
    </row>
    <row r="1018" spans="1:2" x14ac:dyDescent="0.2">
      <c r="A1018" t="s">
        <v>8220</v>
      </c>
      <c r="B1018">
        <v>355</v>
      </c>
    </row>
    <row r="1019" spans="1:2" x14ac:dyDescent="0.2">
      <c r="A1019" t="s">
        <v>8220</v>
      </c>
      <c r="B1019">
        <v>7</v>
      </c>
    </row>
    <row r="1020" spans="1:2" x14ac:dyDescent="0.2">
      <c r="A1020" t="s">
        <v>8220</v>
      </c>
      <c r="B1020">
        <v>400</v>
      </c>
    </row>
    <row r="1021" spans="1:2" x14ac:dyDescent="0.2">
      <c r="A1021" t="s">
        <v>8219</v>
      </c>
      <c r="B1021">
        <v>30</v>
      </c>
    </row>
    <row r="1022" spans="1:2" x14ac:dyDescent="0.2">
      <c r="A1022" t="s">
        <v>8219</v>
      </c>
      <c r="B1022">
        <v>478</v>
      </c>
    </row>
    <row r="1023" spans="1:2" x14ac:dyDescent="0.2">
      <c r="A1023" t="s">
        <v>8219</v>
      </c>
      <c r="B1023">
        <v>74</v>
      </c>
    </row>
    <row r="1024" spans="1:2" x14ac:dyDescent="0.2">
      <c r="A1024" t="s">
        <v>8219</v>
      </c>
      <c r="B1024">
        <v>131</v>
      </c>
    </row>
    <row r="1025" spans="1:2" x14ac:dyDescent="0.2">
      <c r="A1025" t="s">
        <v>8219</v>
      </c>
      <c r="B1025">
        <v>61</v>
      </c>
    </row>
    <row r="1026" spans="1:2" x14ac:dyDescent="0.2">
      <c r="A1026" t="s">
        <v>8219</v>
      </c>
      <c r="B1026">
        <v>1071</v>
      </c>
    </row>
    <row r="1027" spans="1:2" x14ac:dyDescent="0.2">
      <c r="A1027" t="s">
        <v>8219</v>
      </c>
      <c r="B1027">
        <v>122</v>
      </c>
    </row>
    <row r="1028" spans="1:2" x14ac:dyDescent="0.2">
      <c r="A1028" t="s">
        <v>8219</v>
      </c>
      <c r="B1028">
        <v>111</v>
      </c>
    </row>
    <row r="1029" spans="1:2" x14ac:dyDescent="0.2">
      <c r="A1029" t="s">
        <v>8219</v>
      </c>
      <c r="B1029">
        <v>255</v>
      </c>
    </row>
    <row r="1030" spans="1:2" x14ac:dyDescent="0.2">
      <c r="A1030" t="s">
        <v>8219</v>
      </c>
      <c r="B1030">
        <v>141</v>
      </c>
    </row>
    <row r="1031" spans="1:2" x14ac:dyDescent="0.2">
      <c r="A1031" t="s">
        <v>8219</v>
      </c>
      <c r="B1031">
        <v>159</v>
      </c>
    </row>
    <row r="1032" spans="1:2" x14ac:dyDescent="0.2">
      <c r="A1032" t="s">
        <v>8219</v>
      </c>
      <c r="B1032">
        <v>99</v>
      </c>
    </row>
    <row r="1033" spans="1:2" x14ac:dyDescent="0.2">
      <c r="A1033" t="s">
        <v>8219</v>
      </c>
      <c r="B1033">
        <v>96</v>
      </c>
    </row>
    <row r="1034" spans="1:2" x14ac:dyDescent="0.2">
      <c r="A1034" t="s">
        <v>8219</v>
      </c>
      <c r="B1034">
        <v>27</v>
      </c>
    </row>
    <row r="1035" spans="1:2" x14ac:dyDescent="0.2">
      <c r="A1035" t="s">
        <v>8219</v>
      </c>
      <c r="B1035">
        <v>166</v>
      </c>
    </row>
    <row r="1036" spans="1:2" x14ac:dyDescent="0.2">
      <c r="A1036" t="s">
        <v>8219</v>
      </c>
      <c r="B1036">
        <v>76</v>
      </c>
    </row>
    <row r="1037" spans="1:2" x14ac:dyDescent="0.2">
      <c r="A1037" t="s">
        <v>8219</v>
      </c>
      <c r="B1037">
        <v>211</v>
      </c>
    </row>
    <row r="1038" spans="1:2" x14ac:dyDescent="0.2">
      <c r="A1038" t="s">
        <v>8219</v>
      </c>
      <c r="B1038">
        <v>21</v>
      </c>
    </row>
    <row r="1039" spans="1:2" x14ac:dyDescent="0.2">
      <c r="A1039" t="s">
        <v>8219</v>
      </c>
      <c r="B1039">
        <v>61</v>
      </c>
    </row>
    <row r="1040" spans="1:2" x14ac:dyDescent="0.2">
      <c r="A1040" t="s">
        <v>8219</v>
      </c>
      <c r="B1040">
        <v>30</v>
      </c>
    </row>
    <row r="1041" spans="1:2" x14ac:dyDescent="0.2">
      <c r="A1041" t="s">
        <v>8220</v>
      </c>
      <c r="B1041">
        <v>1</v>
      </c>
    </row>
    <row r="1042" spans="1:2" x14ac:dyDescent="0.2">
      <c r="A1042" t="s">
        <v>8220</v>
      </c>
      <c r="B1042">
        <v>0</v>
      </c>
    </row>
    <row r="1043" spans="1:2" x14ac:dyDescent="0.2">
      <c r="A1043" t="s">
        <v>8220</v>
      </c>
      <c r="B1043">
        <v>1</v>
      </c>
    </row>
    <row r="1044" spans="1:2" x14ac:dyDescent="0.2">
      <c r="A1044" t="s">
        <v>8220</v>
      </c>
      <c r="B1044">
        <v>292</v>
      </c>
    </row>
    <row r="1045" spans="1:2" x14ac:dyDescent="0.2">
      <c r="A1045" t="s">
        <v>8220</v>
      </c>
      <c r="B1045">
        <v>2</v>
      </c>
    </row>
    <row r="1046" spans="1:2" x14ac:dyDescent="0.2">
      <c r="A1046" t="s">
        <v>8220</v>
      </c>
      <c r="B1046">
        <v>8</v>
      </c>
    </row>
    <row r="1047" spans="1:2" x14ac:dyDescent="0.2">
      <c r="A1047" t="s">
        <v>8220</v>
      </c>
      <c r="B1047">
        <v>0</v>
      </c>
    </row>
    <row r="1048" spans="1:2" x14ac:dyDescent="0.2">
      <c r="A1048" t="s">
        <v>8220</v>
      </c>
      <c r="B1048">
        <v>1</v>
      </c>
    </row>
    <row r="1049" spans="1:2" x14ac:dyDescent="0.2">
      <c r="A1049" t="s">
        <v>8220</v>
      </c>
      <c r="B1049">
        <v>4</v>
      </c>
    </row>
    <row r="1050" spans="1:2" x14ac:dyDescent="0.2">
      <c r="A1050" t="s">
        <v>8220</v>
      </c>
      <c r="B1050">
        <v>0</v>
      </c>
    </row>
    <row r="1051" spans="1:2" x14ac:dyDescent="0.2">
      <c r="A1051" t="s">
        <v>8220</v>
      </c>
      <c r="B1051">
        <v>0</v>
      </c>
    </row>
    <row r="1052" spans="1:2" x14ac:dyDescent="0.2">
      <c r="A1052" t="s">
        <v>8220</v>
      </c>
      <c r="B1052">
        <v>0</v>
      </c>
    </row>
    <row r="1053" spans="1:2" x14ac:dyDescent="0.2">
      <c r="A1053" t="s">
        <v>8220</v>
      </c>
      <c r="B1053">
        <v>0</v>
      </c>
    </row>
    <row r="1054" spans="1:2" x14ac:dyDescent="0.2">
      <c r="A1054" t="s">
        <v>8220</v>
      </c>
      <c r="B1054">
        <v>1</v>
      </c>
    </row>
    <row r="1055" spans="1:2" x14ac:dyDescent="0.2">
      <c r="A1055" t="s">
        <v>8220</v>
      </c>
      <c r="B1055">
        <v>0</v>
      </c>
    </row>
    <row r="1056" spans="1:2" x14ac:dyDescent="0.2">
      <c r="A1056" t="s">
        <v>8220</v>
      </c>
      <c r="B1056">
        <v>0</v>
      </c>
    </row>
    <row r="1057" spans="1:2" x14ac:dyDescent="0.2">
      <c r="A1057" t="s">
        <v>8220</v>
      </c>
      <c r="B1057">
        <v>0</v>
      </c>
    </row>
    <row r="1058" spans="1:2" x14ac:dyDescent="0.2">
      <c r="A1058" t="s">
        <v>8220</v>
      </c>
      <c r="B1058">
        <v>0</v>
      </c>
    </row>
    <row r="1059" spans="1:2" x14ac:dyDescent="0.2">
      <c r="A1059" t="s">
        <v>8220</v>
      </c>
      <c r="B1059">
        <v>0</v>
      </c>
    </row>
    <row r="1060" spans="1:2" x14ac:dyDescent="0.2">
      <c r="A1060" t="s">
        <v>8220</v>
      </c>
      <c r="B1060">
        <v>0</v>
      </c>
    </row>
    <row r="1061" spans="1:2" x14ac:dyDescent="0.2">
      <c r="A1061" t="s">
        <v>8220</v>
      </c>
      <c r="B1061">
        <v>1</v>
      </c>
    </row>
    <row r="1062" spans="1:2" x14ac:dyDescent="0.2">
      <c r="A1062" t="s">
        <v>8220</v>
      </c>
      <c r="B1062">
        <v>0</v>
      </c>
    </row>
    <row r="1063" spans="1:2" x14ac:dyDescent="0.2">
      <c r="A1063" t="s">
        <v>8220</v>
      </c>
      <c r="B1063">
        <v>4</v>
      </c>
    </row>
    <row r="1064" spans="1:2" x14ac:dyDescent="0.2">
      <c r="A1064" t="s">
        <v>8220</v>
      </c>
      <c r="B1064">
        <v>0</v>
      </c>
    </row>
    <row r="1065" spans="1:2" x14ac:dyDescent="0.2">
      <c r="A1065" t="s">
        <v>8221</v>
      </c>
      <c r="B1065">
        <v>123</v>
      </c>
    </row>
    <row r="1066" spans="1:2" x14ac:dyDescent="0.2">
      <c r="A1066" t="s">
        <v>8221</v>
      </c>
      <c r="B1066">
        <v>5</v>
      </c>
    </row>
    <row r="1067" spans="1:2" x14ac:dyDescent="0.2">
      <c r="A1067" t="s">
        <v>8221</v>
      </c>
      <c r="B1067">
        <v>148</v>
      </c>
    </row>
    <row r="1068" spans="1:2" x14ac:dyDescent="0.2">
      <c r="A1068" t="s">
        <v>8221</v>
      </c>
      <c r="B1068">
        <v>10</v>
      </c>
    </row>
    <row r="1069" spans="1:2" x14ac:dyDescent="0.2">
      <c r="A1069" t="s">
        <v>8221</v>
      </c>
      <c r="B1069">
        <v>4</v>
      </c>
    </row>
    <row r="1070" spans="1:2" x14ac:dyDescent="0.2">
      <c r="A1070" t="s">
        <v>8221</v>
      </c>
      <c r="B1070">
        <v>21</v>
      </c>
    </row>
    <row r="1071" spans="1:2" x14ac:dyDescent="0.2">
      <c r="A1071" t="s">
        <v>8221</v>
      </c>
      <c r="B1071">
        <v>2</v>
      </c>
    </row>
    <row r="1072" spans="1:2" x14ac:dyDescent="0.2">
      <c r="A1072" t="s">
        <v>8221</v>
      </c>
      <c r="B1072">
        <v>0</v>
      </c>
    </row>
    <row r="1073" spans="1:2" x14ac:dyDescent="0.2">
      <c r="A1073" t="s">
        <v>8221</v>
      </c>
      <c r="B1073">
        <v>4</v>
      </c>
    </row>
    <row r="1074" spans="1:2" x14ac:dyDescent="0.2">
      <c r="A1074" t="s">
        <v>8221</v>
      </c>
      <c r="B1074">
        <v>1</v>
      </c>
    </row>
    <row r="1075" spans="1:2" x14ac:dyDescent="0.2">
      <c r="A1075" t="s">
        <v>8221</v>
      </c>
      <c r="B1075">
        <v>30</v>
      </c>
    </row>
    <row r="1076" spans="1:2" x14ac:dyDescent="0.2">
      <c r="A1076" t="s">
        <v>8221</v>
      </c>
      <c r="B1076">
        <v>3</v>
      </c>
    </row>
    <row r="1077" spans="1:2" x14ac:dyDescent="0.2">
      <c r="A1077" t="s">
        <v>8221</v>
      </c>
      <c r="B1077">
        <v>975</v>
      </c>
    </row>
    <row r="1078" spans="1:2" x14ac:dyDescent="0.2">
      <c r="A1078" t="s">
        <v>8221</v>
      </c>
      <c r="B1078">
        <v>167</v>
      </c>
    </row>
    <row r="1079" spans="1:2" x14ac:dyDescent="0.2">
      <c r="A1079" t="s">
        <v>8221</v>
      </c>
      <c r="B1079">
        <v>5</v>
      </c>
    </row>
    <row r="1080" spans="1:2" x14ac:dyDescent="0.2">
      <c r="A1080" t="s">
        <v>8221</v>
      </c>
      <c r="B1080">
        <v>18</v>
      </c>
    </row>
    <row r="1081" spans="1:2" x14ac:dyDescent="0.2">
      <c r="A1081" t="s">
        <v>8221</v>
      </c>
      <c r="B1081">
        <v>98</v>
      </c>
    </row>
    <row r="1082" spans="1:2" x14ac:dyDescent="0.2">
      <c r="A1082" t="s">
        <v>8221</v>
      </c>
      <c r="B1082">
        <v>4</v>
      </c>
    </row>
    <row r="1083" spans="1:2" x14ac:dyDescent="0.2">
      <c r="A1083" t="s">
        <v>8221</v>
      </c>
      <c r="B1083">
        <v>3</v>
      </c>
    </row>
    <row r="1084" spans="1:2" x14ac:dyDescent="0.2">
      <c r="A1084" t="s">
        <v>8221</v>
      </c>
      <c r="B1084">
        <v>1</v>
      </c>
    </row>
    <row r="1085" spans="1:2" x14ac:dyDescent="0.2">
      <c r="A1085" t="s">
        <v>8221</v>
      </c>
      <c r="B1085">
        <v>0</v>
      </c>
    </row>
    <row r="1086" spans="1:2" x14ac:dyDescent="0.2">
      <c r="A1086" t="s">
        <v>8221</v>
      </c>
      <c r="B1086">
        <v>9</v>
      </c>
    </row>
    <row r="1087" spans="1:2" x14ac:dyDescent="0.2">
      <c r="A1087" t="s">
        <v>8221</v>
      </c>
      <c r="B1087">
        <v>2</v>
      </c>
    </row>
    <row r="1088" spans="1:2" x14ac:dyDescent="0.2">
      <c r="A1088" t="s">
        <v>8221</v>
      </c>
      <c r="B1088">
        <v>0</v>
      </c>
    </row>
    <row r="1089" spans="1:2" x14ac:dyDescent="0.2">
      <c r="A1089" t="s">
        <v>8221</v>
      </c>
      <c r="B1089">
        <v>147</v>
      </c>
    </row>
    <row r="1090" spans="1:2" x14ac:dyDescent="0.2">
      <c r="A1090" t="s">
        <v>8221</v>
      </c>
      <c r="B1090">
        <v>49</v>
      </c>
    </row>
    <row r="1091" spans="1:2" x14ac:dyDescent="0.2">
      <c r="A1091" t="s">
        <v>8221</v>
      </c>
      <c r="B1091">
        <v>1</v>
      </c>
    </row>
    <row r="1092" spans="1:2" x14ac:dyDescent="0.2">
      <c r="A1092" t="s">
        <v>8221</v>
      </c>
      <c r="B1092">
        <v>2</v>
      </c>
    </row>
    <row r="1093" spans="1:2" x14ac:dyDescent="0.2">
      <c r="A1093" t="s">
        <v>8221</v>
      </c>
      <c r="B1093">
        <v>7</v>
      </c>
    </row>
    <row r="1094" spans="1:2" x14ac:dyDescent="0.2">
      <c r="A1094" t="s">
        <v>8221</v>
      </c>
      <c r="B1094">
        <v>4</v>
      </c>
    </row>
    <row r="1095" spans="1:2" x14ac:dyDescent="0.2">
      <c r="A1095" t="s">
        <v>8221</v>
      </c>
      <c r="B1095">
        <v>27</v>
      </c>
    </row>
    <row r="1096" spans="1:2" x14ac:dyDescent="0.2">
      <c r="A1096" t="s">
        <v>8221</v>
      </c>
      <c r="B1096">
        <v>94</v>
      </c>
    </row>
    <row r="1097" spans="1:2" x14ac:dyDescent="0.2">
      <c r="A1097" t="s">
        <v>8221</v>
      </c>
      <c r="B1097">
        <v>29</v>
      </c>
    </row>
    <row r="1098" spans="1:2" x14ac:dyDescent="0.2">
      <c r="A1098" t="s">
        <v>8221</v>
      </c>
      <c r="B1098">
        <v>7</v>
      </c>
    </row>
    <row r="1099" spans="1:2" x14ac:dyDescent="0.2">
      <c r="A1099" t="s">
        <v>8221</v>
      </c>
      <c r="B1099">
        <v>22</v>
      </c>
    </row>
    <row r="1100" spans="1:2" x14ac:dyDescent="0.2">
      <c r="A1100" t="s">
        <v>8221</v>
      </c>
      <c r="B1100">
        <v>1</v>
      </c>
    </row>
    <row r="1101" spans="1:2" x14ac:dyDescent="0.2">
      <c r="A1101" t="s">
        <v>8221</v>
      </c>
      <c r="B1101">
        <v>10</v>
      </c>
    </row>
    <row r="1102" spans="1:2" x14ac:dyDescent="0.2">
      <c r="A1102" t="s">
        <v>8221</v>
      </c>
      <c r="B1102">
        <v>6</v>
      </c>
    </row>
    <row r="1103" spans="1:2" x14ac:dyDescent="0.2">
      <c r="A1103" t="s">
        <v>8221</v>
      </c>
      <c r="B1103">
        <v>24</v>
      </c>
    </row>
    <row r="1104" spans="1:2" x14ac:dyDescent="0.2">
      <c r="A1104" t="s">
        <v>8221</v>
      </c>
      <c r="B1104">
        <v>15</v>
      </c>
    </row>
    <row r="1105" spans="1:2" x14ac:dyDescent="0.2">
      <c r="A1105" t="s">
        <v>8221</v>
      </c>
      <c r="B1105">
        <v>37</v>
      </c>
    </row>
    <row r="1106" spans="1:2" x14ac:dyDescent="0.2">
      <c r="A1106" t="s">
        <v>8221</v>
      </c>
      <c r="B1106">
        <v>20</v>
      </c>
    </row>
    <row r="1107" spans="1:2" x14ac:dyDescent="0.2">
      <c r="A1107" t="s">
        <v>8221</v>
      </c>
      <c r="B1107">
        <v>7</v>
      </c>
    </row>
    <row r="1108" spans="1:2" x14ac:dyDescent="0.2">
      <c r="A1108" t="s">
        <v>8221</v>
      </c>
      <c r="B1108">
        <v>0</v>
      </c>
    </row>
    <row r="1109" spans="1:2" x14ac:dyDescent="0.2">
      <c r="A1109" t="s">
        <v>8221</v>
      </c>
      <c r="B1109">
        <v>21</v>
      </c>
    </row>
    <row r="1110" spans="1:2" x14ac:dyDescent="0.2">
      <c r="A1110" t="s">
        <v>8221</v>
      </c>
      <c r="B1110">
        <v>3</v>
      </c>
    </row>
    <row r="1111" spans="1:2" x14ac:dyDescent="0.2">
      <c r="A1111" t="s">
        <v>8221</v>
      </c>
      <c r="B1111">
        <v>11</v>
      </c>
    </row>
    <row r="1112" spans="1:2" x14ac:dyDescent="0.2">
      <c r="A1112" t="s">
        <v>8221</v>
      </c>
      <c r="B1112">
        <v>1</v>
      </c>
    </row>
    <row r="1113" spans="1:2" x14ac:dyDescent="0.2">
      <c r="A1113" t="s">
        <v>8221</v>
      </c>
      <c r="B1113">
        <v>312</v>
      </c>
    </row>
    <row r="1114" spans="1:2" x14ac:dyDescent="0.2">
      <c r="A1114" t="s">
        <v>8221</v>
      </c>
      <c r="B1114">
        <v>1</v>
      </c>
    </row>
    <row r="1115" spans="1:2" x14ac:dyDescent="0.2">
      <c r="A1115" t="s">
        <v>8221</v>
      </c>
      <c r="B1115">
        <v>3</v>
      </c>
    </row>
    <row r="1116" spans="1:2" x14ac:dyDescent="0.2">
      <c r="A1116" t="s">
        <v>8221</v>
      </c>
      <c r="B1116">
        <v>4</v>
      </c>
    </row>
    <row r="1117" spans="1:2" x14ac:dyDescent="0.2">
      <c r="A1117" t="s">
        <v>8221</v>
      </c>
      <c r="B1117">
        <v>10</v>
      </c>
    </row>
    <row r="1118" spans="1:2" x14ac:dyDescent="0.2">
      <c r="A1118" t="s">
        <v>8221</v>
      </c>
      <c r="B1118">
        <v>8</v>
      </c>
    </row>
    <row r="1119" spans="1:2" x14ac:dyDescent="0.2">
      <c r="A1119" t="s">
        <v>8221</v>
      </c>
      <c r="B1119">
        <v>3</v>
      </c>
    </row>
    <row r="1120" spans="1:2" x14ac:dyDescent="0.2">
      <c r="A1120" t="s">
        <v>8221</v>
      </c>
      <c r="B1120">
        <v>1</v>
      </c>
    </row>
    <row r="1121" spans="1:2" x14ac:dyDescent="0.2">
      <c r="A1121" t="s">
        <v>8221</v>
      </c>
      <c r="B1121">
        <v>0</v>
      </c>
    </row>
    <row r="1122" spans="1:2" x14ac:dyDescent="0.2">
      <c r="A1122" t="s">
        <v>8221</v>
      </c>
      <c r="B1122">
        <v>5</v>
      </c>
    </row>
    <row r="1123" spans="1:2" x14ac:dyDescent="0.2">
      <c r="A1123" t="s">
        <v>8221</v>
      </c>
      <c r="B1123">
        <v>0</v>
      </c>
    </row>
    <row r="1124" spans="1:2" x14ac:dyDescent="0.2">
      <c r="A1124" t="s">
        <v>8221</v>
      </c>
      <c r="B1124">
        <v>3</v>
      </c>
    </row>
    <row r="1125" spans="1:2" x14ac:dyDescent="0.2">
      <c r="A1125" t="s">
        <v>8221</v>
      </c>
      <c r="B1125">
        <v>7</v>
      </c>
    </row>
    <row r="1126" spans="1:2" x14ac:dyDescent="0.2">
      <c r="A1126" t="s">
        <v>8221</v>
      </c>
      <c r="B1126">
        <v>0</v>
      </c>
    </row>
    <row r="1127" spans="1:2" x14ac:dyDescent="0.2">
      <c r="A1127" t="s">
        <v>8221</v>
      </c>
      <c r="B1127">
        <v>2</v>
      </c>
    </row>
    <row r="1128" spans="1:2" x14ac:dyDescent="0.2">
      <c r="A1128" t="s">
        <v>8221</v>
      </c>
      <c r="B1128">
        <v>23</v>
      </c>
    </row>
    <row r="1129" spans="1:2" x14ac:dyDescent="0.2">
      <c r="A1129" t="s">
        <v>8221</v>
      </c>
      <c r="B1129">
        <v>1</v>
      </c>
    </row>
    <row r="1130" spans="1:2" x14ac:dyDescent="0.2">
      <c r="A1130" t="s">
        <v>8221</v>
      </c>
      <c r="B1130">
        <v>2</v>
      </c>
    </row>
    <row r="1131" spans="1:2" x14ac:dyDescent="0.2">
      <c r="A1131" t="s">
        <v>8221</v>
      </c>
      <c r="B1131">
        <v>3</v>
      </c>
    </row>
    <row r="1132" spans="1:2" x14ac:dyDescent="0.2">
      <c r="A1132" t="s">
        <v>8221</v>
      </c>
      <c r="B1132">
        <v>0</v>
      </c>
    </row>
    <row r="1133" spans="1:2" x14ac:dyDescent="0.2">
      <c r="A1133" t="s">
        <v>8221</v>
      </c>
      <c r="B1133">
        <v>13</v>
      </c>
    </row>
    <row r="1134" spans="1:2" x14ac:dyDescent="0.2">
      <c r="A1134" t="s">
        <v>8221</v>
      </c>
      <c r="B1134">
        <v>1</v>
      </c>
    </row>
    <row r="1135" spans="1:2" x14ac:dyDescent="0.2">
      <c r="A1135" t="s">
        <v>8221</v>
      </c>
      <c r="B1135">
        <v>1</v>
      </c>
    </row>
    <row r="1136" spans="1:2" x14ac:dyDescent="0.2">
      <c r="A1136" t="s">
        <v>8221</v>
      </c>
      <c r="B1136">
        <v>1</v>
      </c>
    </row>
    <row r="1137" spans="1:2" x14ac:dyDescent="0.2">
      <c r="A1137" t="s">
        <v>8221</v>
      </c>
      <c r="B1137">
        <v>6</v>
      </c>
    </row>
    <row r="1138" spans="1:2" x14ac:dyDescent="0.2">
      <c r="A1138" t="s">
        <v>8221</v>
      </c>
      <c r="B1138">
        <v>39</v>
      </c>
    </row>
    <row r="1139" spans="1:2" x14ac:dyDescent="0.2">
      <c r="A1139" t="s">
        <v>8221</v>
      </c>
      <c r="B1139">
        <v>4</v>
      </c>
    </row>
    <row r="1140" spans="1:2" x14ac:dyDescent="0.2">
      <c r="A1140" t="s">
        <v>8221</v>
      </c>
      <c r="B1140">
        <v>1</v>
      </c>
    </row>
    <row r="1141" spans="1:2" x14ac:dyDescent="0.2">
      <c r="A1141" t="s">
        <v>8221</v>
      </c>
      <c r="B1141">
        <v>0</v>
      </c>
    </row>
    <row r="1142" spans="1:2" x14ac:dyDescent="0.2">
      <c r="A1142" t="s">
        <v>8221</v>
      </c>
      <c r="B1142">
        <v>0</v>
      </c>
    </row>
    <row r="1143" spans="1:2" x14ac:dyDescent="0.2">
      <c r="A1143" t="s">
        <v>8221</v>
      </c>
      <c r="B1143">
        <v>0</v>
      </c>
    </row>
    <row r="1144" spans="1:2" x14ac:dyDescent="0.2">
      <c r="A1144" t="s">
        <v>8221</v>
      </c>
      <c r="B1144">
        <v>8</v>
      </c>
    </row>
    <row r="1145" spans="1:2" x14ac:dyDescent="0.2">
      <c r="A1145" t="s">
        <v>8221</v>
      </c>
      <c r="B1145">
        <v>0</v>
      </c>
    </row>
    <row r="1146" spans="1:2" x14ac:dyDescent="0.2">
      <c r="A1146" t="s">
        <v>8221</v>
      </c>
      <c r="B1146">
        <v>1</v>
      </c>
    </row>
    <row r="1147" spans="1:2" x14ac:dyDescent="0.2">
      <c r="A1147" t="s">
        <v>8221</v>
      </c>
      <c r="B1147">
        <v>12</v>
      </c>
    </row>
    <row r="1148" spans="1:2" x14ac:dyDescent="0.2">
      <c r="A1148" t="s">
        <v>8221</v>
      </c>
      <c r="B1148">
        <v>0</v>
      </c>
    </row>
    <row r="1149" spans="1:2" x14ac:dyDescent="0.2">
      <c r="A1149" t="s">
        <v>8221</v>
      </c>
      <c r="B1149">
        <v>3</v>
      </c>
    </row>
    <row r="1150" spans="1:2" x14ac:dyDescent="0.2">
      <c r="A1150" t="s">
        <v>8221</v>
      </c>
      <c r="B1150">
        <v>2</v>
      </c>
    </row>
    <row r="1151" spans="1:2" x14ac:dyDescent="0.2">
      <c r="A1151" t="s">
        <v>8221</v>
      </c>
      <c r="B1151">
        <v>6</v>
      </c>
    </row>
    <row r="1152" spans="1:2" x14ac:dyDescent="0.2">
      <c r="A1152" t="s">
        <v>8221</v>
      </c>
      <c r="B1152">
        <v>0</v>
      </c>
    </row>
    <row r="1153" spans="1:2" x14ac:dyDescent="0.2">
      <c r="A1153" t="s">
        <v>8221</v>
      </c>
      <c r="B1153">
        <v>15</v>
      </c>
    </row>
    <row r="1154" spans="1:2" x14ac:dyDescent="0.2">
      <c r="A1154" t="s">
        <v>8221</v>
      </c>
      <c r="B1154">
        <v>1</v>
      </c>
    </row>
    <row r="1155" spans="1:2" x14ac:dyDescent="0.2">
      <c r="A1155" t="s">
        <v>8221</v>
      </c>
      <c r="B1155">
        <v>3</v>
      </c>
    </row>
    <row r="1156" spans="1:2" x14ac:dyDescent="0.2">
      <c r="A1156" t="s">
        <v>8221</v>
      </c>
      <c r="B1156">
        <v>8</v>
      </c>
    </row>
    <row r="1157" spans="1:2" x14ac:dyDescent="0.2">
      <c r="A1157" t="s">
        <v>8221</v>
      </c>
      <c r="B1157">
        <v>0</v>
      </c>
    </row>
    <row r="1158" spans="1:2" x14ac:dyDescent="0.2">
      <c r="A1158" t="s">
        <v>8221</v>
      </c>
      <c r="B1158">
        <v>3</v>
      </c>
    </row>
    <row r="1159" spans="1:2" x14ac:dyDescent="0.2">
      <c r="A1159" t="s">
        <v>8221</v>
      </c>
      <c r="B1159">
        <v>3</v>
      </c>
    </row>
    <row r="1160" spans="1:2" x14ac:dyDescent="0.2">
      <c r="A1160" t="s">
        <v>8221</v>
      </c>
      <c r="B1160">
        <v>0</v>
      </c>
    </row>
    <row r="1161" spans="1:2" x14ac:dyDescent="0.2">
      <c r="A1161" t="s">
        <v>8221</v>
      </c>
      <c r="B1161">
        <v>19</v>
      </c>
    </row>
    <row r="1162" spans="1:2" x14ac:dyDescent="0.2">
      <c r="A1162" t="s">
        <v>8221</v>
      </c>
      <c r="B1162">
        <v>0</v>
      </c>
    </row>
    <row r="1163" spans="1:2" x14ac:dyDescent="0.2">
      <c r="A1163" t="s">
        <v>8221</v>
      </c>
      <c r="B1163">
        <v>2</v>
      </c>
    </row>
    <row r="1164" spans="1:2" x14ac:dyDescent="0.2">
      <c r="A1164" t="s">
        <v>8221</v>
      </c>
      <c r="B1164">
        <v>0</v>
      </c>
    </row>
    <row r="1165" spans="1:2" x14ac:dyDescent="0.2">
      <c r="A1165" t="s">
        <v>8221</v>
      </c>
      <c r="B1165">
        <v>0</v>
      </c>
    </row>
    <row r="1166" spans="1:2" x14ac:dyDescent="0.2">
      <c r="A1166" t="s">
        <v>8221</v>
      </c>
      <c r="B1166">
        <v>25</v>
      </c>
    </row>
    <row r="1167" spans="1:2" x14ac:dyDescent="0.2">
      <c r="A1167" t="s">
        <v>8221</v>
      </c>
      <c r="B1167">
        <v>8</v>
      </c>
    </row>
    <row r="1168" spans="1:2" x14ac:dyDescent="0.2">
      <c r="A1168" t="s">
        <v>8221</v>
      </c>
      <c r="B1168">
        <v>16</v>
      </c>
    </row>
    <row r="1169" spans="1:2" x14ac:dyDescent="0.2">
      <c r="A1169" t="s">
        <v>8221</v>
      </c>
      <c r="B1169">
        <v>3</v>
      </c>
    </row>
    <row r="1170" spans="1:2" x14ac:dyDescent="0.2">
      <c r="A1170" t="s">
        <v>8221</v>
      </c>
      <c r="B1170">
        <v>3</v>
      </c>
    </row>
    <row r="1171" spans="1:2" x14ac:dyDescent="0.2">
      <c r="A1171" t="s">
        <v>8221</v>
      </c>
      <c r="B1171">
        <v>2</v>
      </c>
    </row>
    <row r="1172" spans="1:2" x14ac:dyDescent="0.2">
      <c r="A1172" t="s">
        <v>8221</v>
      </c>
      <c r="B1172">
        <v>1</v>
      </c>
    </row>
    <row r="1173" spans="1:2" x14ac:dyDescent="0.2">
      <c r="A1173" t="s">
        <v>8221</v>
      </c>
      <c r="B1173">
        <v>0</v>
      </c>
    </row>
    <row r="1174" spans="1:2" x14ac:dyDescent="0.2">
      <c r="A1174" t="s">
        <v>8221</v>
      </c>
      <c r="B1174">
        <v>1</v>
      </c>
    </row>
    <row r="1175" spans="1:2" x14ac:dyDescent="0.2">
      <c r="A1175" t="s">
        <v>8221</v>
      </c>
      <c r="B1175">
        <v>19</v>
      </c>
    </row>
    <row r="1176" spans="1:2" x14ac:dyDescent="0.2">
      <c r="A1176" t="s">
        <v>8221</v>
      </c>
      <c r="B1176">
        <v>9</v>
      </c>
    </row>
    <row r="1177" spans="1:2" x14ac:dyDescent="0.2">
      <c r="A1177" t="s">
        <v>8221</v>
      </c>
      <c r="B1177">
        <v>1</v>
      </c>
    </row>
    <row r="1178" spans="1:2" x14ac:dyDescent="0.2">
      <c r="A1178" t="s">
        <v>8221</v>
      </c>
      <c r="B1178">
        <v>0</v>
      </c>
    </row>
    <row r="1179" spans="1:2" x14ac:dyDescent="0.2">
      <c r="A1179" t="s">
        <v>8221</v>
      </c>
      <c r="B1179">
        <v>1</v>
      </c>
    </row>
    <row r="1180" spans="1:2" x14ac:dyDescent="0.2">
      <c r="A1180" t="s">
        <v>8221</v>
      </c>
      <c r="B1180">
        <v>5</v>
      </c>
    </row>
    <row r="1181" spans="1:2" x14ac:dyDescent="0.2">
      <c r="A1181" t="s">
        <v>8221</v>
      </c>
      <c r="B1181">
        <v>85</v>
      </c>
    </row>
    <row r="1182" spans="1:2" x14ac:dyDescent="0.2">
      <c r="A1182" t="s">
        <v>8221</v>
      </c>
      <c r="B1182">
        <v>3</v>
      </c>
    </row>
    <row r="1183" spans="1:2" x14ac:dyDescent="0.2">
      <c r="A1183" t="s">
        <v>8221</v>
      </c>
      <c r="B1183">
        <v>4</v>
      </c>
    </row>
    <row r="1184" spans="1:2" x14ac:dyDescent="0.2">
      <c r="A1184" t="s">
        <v>8221</v>
      </c>
      <c r="B1184">
        <v>3</v>
      </c>
    </row>
    <row r="1185" spans="1:2" x14ac:dyDescent="0.2">
      <c r="A1185" t="s">
        <v>8219</v>
      </c>
      <c r="B1185">
        <v>375</v>
      </c>
    </row>
    <row r="1186" spans="1:2" x14ac:dyDescent="0.2">
      <c r="A1186" t="s">
        <v>8219</v>
      </c>
      <c r="B1186">
        <v>111</v>
      </c>
    </row>
    <row r="1187" spans="1:2" x14ac:dyDescent="0.2">
      <c r="A1187" t="s">
        <v>8219</v>
      </c>
      <c r="B1187">
        <v>123</v>
      </c>
    </row>
    <row r="1188" spans="1:2" x14ac:dyDescent="0.2">
      <c r="A1188" t="s">
        <v>8219</v>
      </c>
      <c r="B1188">
        <v>70</v>
      </c>
    </row>
    <row r="1189" spans="1:2" x14ac:dyDescent="0.2">
      <c r="A1189" t="s">
        <v>8219</v>
      </c>
      <c r="B1189">
        <v>85</v>
      </c>
    </row>
    <row r="1190" spans="1:2" x14ac:dyDescent="0.2">
      <c r="A1190" t="s">
        <v>8219</v>
      </c>
      <c r="B1190">
        <v>86</v>
      </c>
    </row>
    <row r="1191" spans="1:2" x14ac:dyDescent="0.2">
      <c r="A1191" t="s">
        <v>8219</v>
      </c>
      <c r="B1191">
        <v>13</v>
      </c>
    </row>
    <row r="1192" spans="1:2" x14ac:dyDescent="0.2">
      <c r="A1192" t="s">
        <v>8219</v>
      </c>
      <c r="B1192">
        <v>33</v>
      </c>
    </row>
    <row r="1193" spans="1:2" x14ac:dyDescent="0.2">
      <c r="A1193" t="s">
        <v>8219</v>
      </c>
      <c r="B1193">
        <v>15</v>
      </c>
    </row>
    <row r="1194" spans="1:2" x14ac:dyDescent="0.2">
      <c r="A1194" t="s">
        <v>8219</v>
      </c>
      <c r="B1194">
        <v>273</v>
      </c>
    </row>
    <row r="1195" spans="1:2" x14ac:dyDescent="0.2">
      <c r="A1195" t="s">
        <v>8219</v>
      </c>
      <c r="B1195">
        <v>714</v>
      </c>
    </row>
    <row r="1196" spans="1:2" x14ac:dyDescent="0.2">
      <c r="A1196" t="s">
        <v>8219</v>
      </c>
      <c r="B1196">
        <v>170</v>
      </c>
    </row>
    <row r="1197" spans="1:2" x14ac:dyDescent="0.2">
      <c r="A1197" t="s">
        <v>8219</v>
      </c>
      <c r="B1197">
        <v>512</v>
      </c>
    </row>
    <row r="1198" spans="1:2" x14ac:dyDescent="0.2">
      <c r="A1198" t="s">
        <v>8219</v>
      </c>
      <c r="B1198">
        <v>314</v>
      </c>
    </row>
    <row r="1199" spans="1:2" x14ac:dyDescent="0.2">
      <c r="A1199" t="s">
        <v>8219</v>
      </c>
      <c r="B1199">
        <v>167</v>
      </c>
    </row>
    <row r="1200" spans="1:2" x14ac:dyDescent="0.2">
      <c r="A1200" t="s">
        <v>8219</v>
      </c>
      <c r="B1200">
        <v>9</v>
      </c>
    </row>
    <row r="1201" spans="1:2" x14ac:dyDescent="0.2">
      <c r="A1201" t="s">
        <v>8219</v>
      </c>
      <c r="B1201">
        <v>103</v>
      </c>
    </row>
    <row r="1202" spans="1:2" x14ac:dyDescent="0.2">
      <c r="A1202" t="s">
        <v>8219</v>
      </c>
      <c r="B1202">
        <v>111</v>
      </c>
    </row>
    <row r="1203" spans="1:2" x14ac:dyDescent="0.2">
      <c r="A1203" t="s">
        <v>8219</v>
      </c>
      <c r="B1203">
        <v>271</v>
      </c>
    </row>
    <row r="1204" spans="1:2" x14ac:dyDescent="0.2">
      <c r="A1204" t="s">
        <v>8219</v>
      </c>
      <c r="B1204">
        <v>101</v>
      </c>
    </row>
    <row r="1205" spans="1:2" x14ac:dyDescent="0.2">
      <c r="A1205" t="s">
        <v>8219</v>
      </c>
      <c r="B1205">
        <v>57</v>
      </c>
    </row>
    <row r="1206" spans="1:2" x14ac:dyDescent="0.2">
      <c r="A1206" t="s">
        <v>8219</v>
      </c>
      <c r="B1206">
        <v>62</v>
      </c>
    </row>
    <row r="1207" spans="1:2" x14ac:dyDescent="0.2">
      <c r="A1207" t="s">
        <v>8219</v>
      </c>
      <c r="B1207">
        <v>32</v>
      </c>
    </row>
    <row r="1208" spans="1:2" x14ac:dyDescent="0.2">
      <c r="A1208" t="s">
        <v>8219</v>
      </c>
      <c r="B1208">
        <v>141</v>
      </c>
    </row>
    <row r="1209" spans="1:2" x14ac:dyDescent="0.2">
      <c r="A1209" t="s">
        <v>8219</v>
      </c>
      <c r="B1209">
        <v>75</v>
      </c>
    </row>
    <row r="1210" spans="1:2" x14ac:dyDescent="0.2">
      <c r="A1210" t="s">
        <v>8219</v>
      </c>
      <c r="B1210">
        <v>46</v>
      </c>
    </row>
    <row r="1211" spans="1:2" x14ac:dyDescent="0.2">
      <c r="A1211" t="s">
        <v>8219</v>
      </c>
      <c r="B1211">
        <v>103</v>
      </c>
    </row>
    <row r="1212" spans="1:2" x14ac:dyDescent="0.2">
      <c r="A1212" t="s">
        <v>8219</v>
      </c>
      <c r="B1212">
        <v>6</v>
      </c>
    </row>
    <row r="1213" spans="1:2" x14ac:dyDescent="0.2">
      <c r="A1213" t="s">
        <v>8219</v>
      </c>
      <c r="B1213">
        <v>83</v>
      </c>
    </row>
    <row r="1214" spans="1:2" x14ac:dyDescent="0.2">
      <c r="A1214" t="s">
        <v>8219</v>
      </c>
      <c r="B1214">
        <v>108</v>
      </c>
    </row>
    <row r="1215" spans="1:2" x14ac:dyDescent="0.2">
      <c r="A1215" t="s">
        <v>8219</v>
      </c>
      <c r="B1215">
        <v>25</v>
      </c>
    </row>
    <row r="1216" spans="1:2" x14ac:dyDescent="0.2">
      <c r="A1216" t="s">
        <v>8219</v>
      </c>
      <c r="B1216">
        <v>549</v>
      </c>
    </row>
    <row r="1217" spans="1:2" x14ac:dyDescent="0.2">
      <c r="A1217" t="s">
        <v>8219</v>
      </c>
      <c r="B1217">
        <v>222</v>
      </c>
    </row>
    <row r="1218" spans="1:2" x14ac:dyDescent="0.2">
      <c r="A1218" t="s">
        <v>8219</v>
      </c>
      <c r="B1218">
        <v>183</v>
      </c>
    </row>
    <row r="1219" spans="1:2" x14ac:dyDescent="0.2">
      <c r="A1219" t="s">
        <v>8219</v>
      </c>
      <c r="B1219">
        <v>89</v>
      </c>
    </row>
    <row r="1220" spans="1:2" x14ac:dyDescent="0.2">
      <c r="A1220" t="s">
        <v>8219</v>
      </c>
      <c r="B1220">
        <v>253</v>
      </c>
    </row>
    <row r="1221" spans="1:2" x14ac:dyDescent="0.2">
      <c r="A1221" t="s">
        <v>8219</v>
      </c>
      <c r="B1221">
        <v>140</v>
      </c>
    </row>
    <row r="1222" spans="1:2" x14ac:dyDescent="0.2">
      <c r="A1222" t="s">
        <v>8219</v>
      </c>
      <c r="B1222">
        <v>103</v>
      </c>
    </row>
    <row r="1223" spans="1:2" x14ac:dyDescent="0.2">
      <c r="A1223" t="s">
        <v>8219</v>
      </c>
      <c r="B1223">
        <v>138</v>
      </c>
    </row>
    <row r="1224" spans="1:2" x14ac:dyDescent="0.2">
      <c r="A1224" t="s">
        <v>8219</v>
      </c>
      <c r="B1224">
        <v>191</v>
      </c>
    </row>
    <row r="1225" spans="1:2" x14ac:dyDescent="0.2">
      <c r="A1225" t="s">
        <v>8220</v>
      </c>
      <c r="B1225">
        <v>18</v>
      </c>
    </row>
    <row r="1226" spans="1:2" x14ac:dyDescent="0.2">
      <c r="A1226" t="s">
        <v>8220</v>
      </c>
      <c r="B1226">
        <v>3</v>
      </c>
    </row>
    <row r="1227" spans="1:2" x14ac:dyDescent="0.2">
      <c r="A1227" t="s">
        <v>8220</v>
      </c>
      <c r="B1227">
        <v>40</v>
      </c>
    </row>
    <row r="1228" spans="1:2" x14ac:dyDescent="0.2">
      <c r="A1228" t="s">
        <v>8220</v>
      </c>
      <c r="B1228">
        <v>0</v>
      </c>
    </row>
    <row r="1229" spans="1:2" x14ac:dyDescent="0.2">
      <c r="A1229" t="s">
        <v>8220</v>
      </c>
      <c r="B1229">
        <v>24</v>
      </c>
    </row>
    <row r="1230" spans="1:2" x14ac:dyDescent="0.2">
      <c r="A1230" t="s">
        <v>8220</v>
      </c>
      <c r="B1230">
        <v>1</v>
      </c>
    </row>
    <row r="1231" spans="1:2" x14ac:dyDescent="0.2">
      <c r="A1231" t="s">
        <v>8220</v>
      </c>
      <c r="B1231">
        <v>0</v>
      </c>
    </row>
    <row r="1232" spans="1:2" x14ac:dyDescent="0.2">
      <c r="A1232" t="s">
        <v>8220</v>
      </c>
      <c r="B1232">
        <v>0</v>
      </c>
    </row>
    <row r="1233" spans="1:2" x14ac:dyDescent="0.2">
      <c r="A1233" t="s">
        <v>8220</v>
      </c>
      <c r="B1233">
        <v>1</v>
      </c>
    </row>
    <row r="1234" spans="1:2" x14ac:dyDescent="0.2">
      <c r="A1234" t="s">
        <v>8220</v>
      </c>
      <c r="B1234">
        <v>6</v>
      </c>
    </row>
    <row r="1235" spans="1:2" x14ac:dyDescent="0.2">
      <c r="A1235" t="s">
        <v>8220</v>
      </c>
      <c r="B1235">
        <v>0</v>
      </c>
    </row>
    <row r="1236" spans="1:2" x14ac:dyDescent="0.2">
      <c r="A1236" t="s">
        <v>8220</v>
      </c>
      <c r="B1236">
        <v>6</v>
      </c>
    </row>
    <row r="1237" spans="1:2" x14ac:dyDescent="0.2">
      <c r="A1237" t="s">
        <v>8220</v>
      </c>
      <c r="B1237">
        <v>0</v>
      </c>
    </row>
    <row r="1238" spans="1:2" x14ac:dyDescent="0.2">
      <c r="A1238" t="s">
        <v>8220</v>
      </c>
      <c r="B1238">
        <v>0</v>
      </c>
    </row>
    <row r="1239" spans="1:2" x14ac:dyDescent="0.2">
      <c r="A1239" t="s">
        <v>8220</v>
      </c>
      <c r="B1239">
        <v>3</v>
      </c>
    </row>
    <row r="1240" spans="1:2" x14ac:dyDescent="0.2">
      <c r="A1240" t="s">
        <v>8220</v>
      </c>
      <c r="B1240">
        <v>0</v>
      </c>
    </row>
    <row r="1241" spans="1:2" x14ac:dyDescent="0.2">
      <c r="A1241" t="s">
        <v>8220</v>
      </c>
      <c r="B1241">
        <v>8</v>
      </c>
    </row>
    <row r="1242" spans="1:2" x14ac:dyDescent="0.2">
      <c r="A1242" t="s">
        <v>8220</v>
      </c>
      <c r="B1242">
        <v>34</v>
      </c>
    </row>
    <row r="1243" spans="1:2" x14ac:dyDescent="0.2">
      <c r="A1243" t="s">
        <v>8220</v>
      </c>
      <c r="B1243">
        <v>1</v>
      </c>
    </row>
    <row r="1244" spans="1:2" x14ac:dyDescent="0.2">
      <c r="A1244" t="s">
        <v>8220</v>
      </c>
      <c r="B1244">
        <v>38</v>
      </c>
    </row>
    <row r="1245" spans="1:2" x14ac:dyDescent="0.2">
      <c r="A1245" t="s">
        <v>8219</v>
      </c>
      <c r="B1245">
        <v>45</v>
      </c>
    </row>
    <row r="1246" spans="1:2" x14ac:dyDescent="0.2">
      <c r="A1246" t="s">
        <v>8219</v>
      </c>
      <c r="B1246">
        <v>17</v>
      </c>
    </row>
    <row r="1247" spans="1:2" x14ac:dyDescent="0.2">
      <c r="A1247" t="s">
        <v>8219</v>
      </c>
      <c r="B1247">
        <v>31</v>
      </c>
    </row>
    <row r="1248" spans="1:2" x14ac:dyDescent="0.2">
      <c r="A1248" t="s">
        <v>8219</v>
      </c>
      <c r="B1248">
        <v>50</v>
      </c>
    </row>
    <row r="1249" spans="1:2" x14ac:dyDescent="0.2">
      <c r="A1249" t="s">
        <v>8219</v>
      </c>
      <c r="B1249">
        <v>59</v>
      </c>
    </row>
    <row r="1250" spans="1:2" x14ac:dyDescent="0.2">
      <c r="A1250" t="s">
        <v>8219</v>
      </c>
      <c r="B1250">
        <v>81</v>
      </c>
    </row>
    <row r="1251" spans="1:2" x14ac:dyDescent="0.2">
      <c r="A1251" t="s">
        <v>8219</v>
      </c>
      <c r="B1251">
        <v>508</v>
      </c>
    </row>
    <row r="1252" spans="1:2" x14ac:dyDescent="0.2">
      <c r="A1252" t="s">
        <v>8219</v>
      </c>
      <c r="B1252">
        <v>74</v>
      </c>
    </row>
    <row r="1253" spans="1:2" x14ac:dyDescent="0.2">
      <c r="A1253" t="s">
        <v>8219</v>
      </c>
      <c r="B1253">
        <v>141</v>
      </c>
    </row>
    <row r="1254" spans="1:2" x14ac:dyDescent="0.2">
      <c r="A1254" t="s">
        <v>8219</v>
      </c>
      <c r="B1254">
        <v>711</v>
      </c>
    </row>
    <row r="1255" spans="1:2" x14ac:dyDescent="0.2">
      <c r="A1255" t="s">
        <v>8219</v>
      </c>
      <c r="B1255">
        <v>141</v>
      </c>
    </row>
    <row r="1256" spans="1:2" x14ac:dyDescent="0.2">
      <c r="A1256" t="s">
        <v>8219</v>
      </c>
      <c r="B1256">
        <v>109</v>
      </c>
    </row>
    <row r="1257" spans="1:2" x14ac:dyDescent="0.2">
      <c r="A1257" t="s">
        <v>8219</v>
      </c>
      <c r="B1257">
        <v>361</v>
      </c>
    </row>
    <row r="1258" spans="1:2" x14ac:dyDescent="0.2">
      <c r="A1258" t="s">
        <v>8219</v>
      </c>
      <c r="B1258">
        <v>176</v>
      </c>
    </row>
    <row r="1259" spans="1:2" x14ac:dyDescent="0.2">
      <c r="A1259" t="s">
        <v>8219</v>
      </c>
      <c r="B1259">
        <v>670</v>
      </c>
    </row>
    <row r="1260" spans="1:2" x14ac:dyDescent="0.2">
      <c r="A1260" t="s">
        <v>8219</v>
      </c>
      <c r="B1260">
        <v>96</v>
      </c>
    </row>
    <row r="1261" spans="1:2" x14ac:dyDescent="0.2">
      <c r="A1261" t="s">
        <v>8219</v>
      </c>
      <c r="B1261">
        <v>74</v>
      </c>
    </row>
    <row r="1262" spans="1:2" x14ac:dyDescent="0.2">
      <c r="A1262" t="s">
        <v>8219</v>
      </c>
      <c r="B1262">
        <v>52</v>
      </c>
    </row>
    <row r="1263" spans="1:2" x14ac:dyDescent="0.2">
      <c r="A1263" t="s">
        <v>8219</v>
      </c>
      <c r="B1263">
        <v>105</v>
      </c>
    </row>
    <row r="1264" spans="1:2" x14ac:dyDescent="0.2">
      <c r="A1264" t="s">
        <v>8219</v>
      </c>
      <c r="B1264">
        <v>41</v>
      </c>
    </row>
    <row r="1265" spans="1:2" x14ac:dyDescent="0.2">
      <c r="A1265" t="s">
        <v>8219</v>
      </c>
      <c r="B1265">
        <v>34</v>
      </c>
    </row>
    <row r="1266" spans="1:2" x14ac:dyDescent="0.2">
      <c r="A1266" t="s">
        <v>8219</v>
      </c>
      <c r="B1266">
        <v>66</v>
      </c>
    </row>
    <row r="1267" spans="1:2" x14ac:dyDescent="0.2">
      <c r="A1267" t="s">
        <v>8219</v>
      </c>
      <c r="B1267">
        <v>50</v>
      </c>
    </row>
    <row r="1268" spans="1:2" x14ac:dyDescent="0.2">
      <c r="A1268" t="s">
        <v>8219</v>
      </c>
      <c r="B1268">
        <v>159</v>
      </c>
    </row>
    <row r="1269" spans="1:2" x14ac:dyDescent="0.2">
      <c r="A1269" t="s">
        <v>8219</v>
      </c>
      <c r="B1269">
        <v>182</v>
      </c>
    </row>
    <row r="1270" spans="1:2" x14ac:dyDescent="0.2">
      <c r="A1270" t="s">
        <v>8219</v>
      </c>
      <c r="B1270">
        <v>206</v>
      </c>
    </row>
    <row r="1271" spans="1:2" x14ac:dyDescent="0.2">
      <c r="A1271" t="s">
        <v>8219</v>
      </c>
      <c r="B1271">
        <v>169</v>
      </c>
    </row>
    <row r="1272" spans="1:2" x14ac:dyDescent="0.2">
      <c r="A1272" t="s">
        <v>8219</v>
      </c>
      <c r="B1272">
        <v>31</v>
      </c>
    </row>
    <row r="1273" spans="1:2" x14ac:dyDescent="0.2">
      <c r="A1273" t="s">
        <v>8219</v>
      </c>
      <c r="B1273">
        <v>28</v>
      </c>
    </row>
    <row r="1274" spans="1:2" x14ac:dyDescent="0.2">
      <c r="A1274" t="s">
        <v>8219</v>
      </c>
      <c r="B1274">
        <v>54</v>
      </c>
    </row>
    <row r="1275" spans="1:2" x14ac:dyDescent="0.2">
      <c r="A1275" t="s">
        <v>8219</v>
      </c>
      <c r="B1275">
        <v>467</v>
      </c>
    </row>
    <row r="1276" spans="1:2" x14ac:dyDescent="0.2">
      <c r="A1276" t="s">
        <v>8219</v>
      </c>
      <c r="B1276">
        <v>389</v>
      </c>
    </row>
    <row r="1277" spans="1:2" x14ac:dyDescent="0.2">
      <c r="A1277" t="s">
        <v>8219</v>
      </c>
      <c r="B1277">
        <v>68</v>
      </c>
    </row>
    <row r="1278" spans="1:2" x14ac:dyDescent="0.2">
      <c r="A1278" t="s">
        <v>8219</v>
      </c>
      <c r="B1278">
        <v>413</v>
      </c>
    </row>
    <row r="1279" spans="1:2" x14ac:dyDescent="0.2">
      <c r="A1279" t="s">
        <v>8219</v>
      </c>
      <c r="B1279">
        <v>190</v>
      </c>
    </row>
    <row r="1280" spans="1:2" x14ac:dyDescent="0.2">
      <c r="A1280" t="s">
        <v>8219</v>
      </c>
      <c r="B1280">
        <v>189</v>
      </c>
    </row>
    <row r="1281" spans="1:2" x14ac:dyDescent="0.2">
      <c r="A1281" t="s">
        <v>8219</v>
      </c>
      <c r="B1281">
        <v>130</v>
      </c>
    </row>
    <row r="1282" spans="1:2" x14ac:dyDescent="0.2">
      <c r="A1282" t="s">
        <v>8219</v>
      </c>
      <c r="B1282">
        <v>74</v>
      </c>
    </row>
    <row r="1283" spans="1:2" x14ac:dyDescent="0.2">
      <c r="A1283" t="s">
        <v>8219</v>
      </c>
      <c r="B1283">
        <v>274</v>
      </c>
    </row>
    <row r="1284" spans="1:2" x14ac:dyDescent="0.2">
      <c r="A1284" t="s">
        <v>8219</v>
      </c>
      <c r="B1284">
        <v>22</v>
      </c>
    </row>
    <row r="1285" spans="1:2" x14ac:dyDescent="0.2">
      <c r="A1285" t="s">
        <v>8219</v>
      </c>
      <c r="B1285">
        <v>31</v>
      </c>
    </row>
    <row r="1286" spans="1:2" x14ac:dyDescent="0.2">
      <c r="A1286" t="s">
        <v>8219</v>
      </c>
      <c r="B1286">
        <v>63</v>
      </c>
    </row>
    <row r="1287" spans="1:2" x14ac:dyDescent="0.2">
      <c r="A1287" t="s">
        <v>8219</v>
      </c>
      <c r="B1287">
        <v>20</v>
      </c>
    </row>
    <row r="1288" spans="1:2" x14ac:dyDescent="0.2">
      <c r="A1288" t="s">
        <v>8219</v>
      </c>
      <c r="B1288">
        <v>25</v>
      </c>
    </row>
    <row r="1289" spans="1:2" x14ac:dyDescent="0.2">
      <c r="A1289" t="s">
        <v>8219</v>
      </c>
      <c r="B1289">
        <v>61</v>
      </c>
    </row>
    <row r="1290" spans="1:2" x14ac:dyDescent="0.2">
      <c r="A1290" t="s">
        <v>8219</v>
      </c>
      <c r="B1290">
        <v>52</v>
      </c>
    </row>
    <row r="1291" spans="1:2" x14ac:dyDescent="0.2">
      <c r="A1291" t="s">
        <v>8219</v>
      </c>
      <c r="B1291">
        <v>86</v>
      </c>
    </row>
    <row r="1292" spans="1:2" x14ac:dyDescent="0.2">
      <c r="A1292" t="s">
        <v>8219</v>
      </c>
      <c r="B1292">
        <v>42</v>
      </c>
    </row>
    <row r="1293" spans="1:2" x14ac:dyDescent="0.2">
      <c r="A1293" t="s">
        <v>8219</v>
      </c>
      <c r="B1293">
        <v>52</v>
      </c>
    </row>
    <row r="1294" spans="1:2" x14ac:dyDescent="0.2">
      <c r="A1294" t="s">
        <v>8219</v>
      </c>
      <c r="B1294">
        <v>120</v>
      </c>
    </row>
    <row r="1295" spans="1:2" x14ac:dyDescent="0.2">
      <c r="A1295" t="s">
        <v>8219</v>
      </c>
      <c r="B1295">
        <v>22</v>
      </c>
    </row>
    <row r="1296" spans="1:2" x14ac:dyDescent="0.2">
      <c r="A1296" t="s">
        <v>8219</v>
      </c>
      <c r="B1296">
        <v>64</v>
      </c>
    </row>
    <row r="1297" spans="1:2" x14ac:dyDescent="0.2">
      <c r="A1297" t="s">
        <v>8219</v>
      </c>
      <c r="B1297">
        <v>23</v>
      </c>
    </row>
    <row r="1298" spans="1:2" x14ac:dyDescent="0.2">
      <c r="A1298" t="s">
        <v>8219</v>
      </c>
      <c r="B1298">
        <v>238</v>
      </c>
    </row>
    <row r="1299" spans="1:2" x14ac:dyDescent="0.2">
      <c r="A1299" t="s">
        <v>8219</v>
      </c>
      <c r="B1299">
        <v>33</v>
      </c>
    </row>
    <row r="1300" spans="1:2" x14ac:dyDescent="0.2">
      <c r="A1300" t="s">
        <v>8219</v>
      </c>
      <c r="B1300">
        <v>32</v>
      </c>
    </row>
    <row r="1301" spans="1:2" x14ac:dyDescent="0.2">
      <c r="A1301" t="s">
        <v>8219</v>
      </c>
      <c r="B1301">
        <v>24</v>
      </c>
    </row>
    <row r="1302" spans="1:2" x14ac:dyDescent="0.2">
      <c r="A1302" t="s">
        <v>8219</v>
      </c>
      <c r="B1302">
        <v>29</v>
      </c>
    </row>
    <row r="1303" spans="1:2" x14ac:dyDescent="0.2">
      <c r="A1303" t="s">
        <v>8219</v>
      </c>
      <c r="B1303">
        <v>50</v>
      </c>
    </row>
    <row r="1304" spans="1:2" x14ac:dyDescent="0.2">
      <c r="A1304" t="s">
        <v>8219</v>
      </c>
      <c r="B1304">
        <v>108</v>
      </c>
    </row>
    <row r="1305" spans="1:2" x14ac:dyDescent="0.2">
      <c r="A1305" t="s">
        <v>8220</v>
      </c>
      <c r="B1305">
        <v>104</v>
      </c>
    </row>
    <row r="1306" spans="1:2" x14ac:dyDescent="0.2">
      <c r="A1306" t="s">
        <v>8220</v>
      </c>
      <c r="B1306">
        <v>86</v>
      </c>
    </row>
    <row r="1307" spans="1:2" x14ac:dyDescent="0.2">
      <c r="A1307" t="s">
        <v>8220</v>
      </c>
      <c r="B1307">
        <v>356</v>
      </c>
    </row>
    <row r="1308" spans="1:2" x14ac:dyDescent="0.2">
      <c r="A1308" t="s">
        <v>8220</v>
      </c>
      <c r="B1308">
        <v>45</v>
      </c>
    </row>
    <row r="1309" spans="1:2" x14ac:dyDescent="0.2">
      <c r="A1309" t="s">
        <v>8220</v>
      </c>
      <c r="B1309">
        <v>38</v>
      </c>
    </row>
    <row r="1310" spans="1:2" x14ac:dyDescent="0.2">
      <c r="A1310" t="s">
        <v>8220</v>
      </c>
      <c r="B1310">
        <v>35</v>
      </c>
    </row>
    <row r="1311" spans="1:2" x14ac:dyDescent="0.2">
      <c r="A1311" t="s">
        <v>8220</v>
      </c>
      <c r="B1311">
        <v>24</v>
      </c>
    </row>
    <row r="1312" spans="1:2" x14ac:dyDescent="0.2">
      <c r="A1312" t="s">
        <v>8220</v>
      </c>
      <c r="B1312">
        <v>100</v>
      </c>
    </row>
    <row r="1313" spans="1:2" x14ac:dyDescent="0.2">
      <c r="A1313" t="s">
        <v>8220</v>
      </c>
      <c r="B1313">
        <v>1</v>
      </c>
    </row>
    <row r="1314" spans="1:2" x14ac:dyDescent="0.2">
      <c r="A1314" t="s">
        <v>8220</v>
      </c>
      <c r="B1314">
        <v>122</v>
      </c>
    </row>
    <row r="1315" spans="1:2" x14ac:dyDescent="0.2">
      <c r="A1315" t="s">
        <v>8220</v>
      </c>
      <c r="B1315">
        <v>11</v>
      </c>
    </row>
    <row r="1316" spans="1:2" x14ac:dyDescent="0.2">
      <c r="A1316" t="s">
        <v>8220</v>
      </c>
      <c r="B1316">
        <v>248</v>
      </c>
    </row>
    <row r="1317" spans="1:2" x14ac:dyDescent="0.2">
      <c r="A1317" t="s">
        <v>8220</v>
      </c>
      <c r="B1317">
        <v>1</v>
      </c>
    </row>
    <row r="1318" spans="1:2" x14ac:dyDescent="0.2">
      <c r="A1318" t="s">
        <v>8220</v>
      </c>
      <c r="B1318">
        <v>19</v>
      </c>
    </row>
    <row r="1319" spans="1:2" x14ac:dyDescent="0.2">
      <c r="A1319" t="s">
        <v>8220</v>
      </c>
      <c r="B1319">
        <v>135</v>
      </c>
    </row>
    <row r="1320" spans="1:2" x14ac:dyDescent="0.2">
      <c r="A1320" t="s">
        <v>8220</v>
      </c>
      <c r="B1320">
        <v>9</v>
      </c>
    </row>
    <row r="1321" spans="1:2" x14ac:dyDescent="0.2">
      <c r="A1321" t="s">
        <v>8220</v>
      </c>
      <c r="B1321">
        <v>3</v>
      </c>
    </row>
    <row r="1322" spans="1:2" x14ac:dyDescent="0.2">
      <c r="A1322" t="s">
        <v>8220</v>
      </c>
      <c r="B1322">
        <v>7</v>
      </c>
    </row>
    <row r="1323" spans="1:2" x14ac:dyDescent="0.2">
      <c r="A1323" t="s">
        <v>8220</v>
      </c>
      <c r="B1323">
        <v>4</v>
      </c>
    </row>
    <row r="1324" spans="1:2" x14ac:dyDescent="0.2">
      <c r="A1324" t="s">
        <v>8220</v>
      </c>
      <c r="B1324">
        <v>44</v>
      </c>
    </row>
    <row r="1325" spans="1:2" x14ac:dyDescent="0.2">
      <c r="A1325" t="s">
        <v>8220</v>
      </c>
      <c r="B1325">
        <v>90</v>
      </c>
    </row>
    <row r="1326" spans="1:2" x14ac:dyDescent="0.2">
      <c r="A1326" t="s">
        <v>8220</v>
      </c>
      <c r="B1326">
        <v>8</v>
      </c>
    </row>
    <row r="1327" spans="1:2" x14ac:dyDescent="0.2">
      <c r="A1327" t="s">
        <v>8220</v>
      </c>
      <c r="B1327">
        <v>11</v>
      </c>
    </row>
    <row r="1328" spans="1:2" x14ac:dyDescent="0.2">
      <c r="A1328" t="s">
        <v>8220</v>
      </c>
      <c r="B1328">
        <v>41</v>
      </c>
    </row>
    <row r="1329" spans="1:2" x14ac:dyDescent="0.2">
      <c r="A1329" t="s">
        <v>8220</v>
      </c>
      <c r="B1329">
        <v>15</v>
      </c>
    </row>
    <row r="1330" spans="1:2" x14ac:dyDescent="0.2">
      <c r="A1330" t="s">
        <v>8220</v>
      </c>
      <c r="B1330">
        <v>9</v>
      </c>
    </row>
    <row r="1331" spans="1:2" x14ac:dyDescent="0.2">
      <c r="A1331" t="s">
        <v>8220</v>
      </c>
      <c r="B1331">
        <v>50</v>
      </c>
    </row>
    <row r="1332" spans="1:2" x14ac:dyDescent="0.2">
      <c r="A1332" t="s">
        <v>8220</v>
      </c>
      <c r="B1332">
        <v>34</v>
      </c>
    </row>
    <row r="1333" spans="1:2" x14ac:dyDescent="0.2">
      <c r="A1333" t="s">
        <v>8220</v>
      </c>
      <c r="B1333">
        <v>0</v>
      </c>
    </row>
    <row r="1334" spans="1:2" x14ac:dyDescent="0.2">
      <c r="A1334" t="s">
        <v>8220</v>
      </c>
      <c r="B1334">
        <v>0</v>
      </c>
    </row>
    <row r="1335" spans="1:2" x14ac:dyDescent="0.2">
      <c r="A1335" t="s">
        <v>8220</v>
      </c>
      <c r="B1335">
        <v>276</v>
      </c>
    </row>
    <row r="1336" spans="1:2" x14ac:dyDescent="0.2">
      <c r="A1336" t="s">
        <v>8220</v>
      </c>
      <c r="B1336">
        <v>16</v>
      </c>
    </row>
    <row r="1337" spans="1:2" x14ac:dyDescent="0.2">
      <c r="A1337" t="s">
        <v>8220</v>
      </c>
      <c r="B1337">
        <v>224</v>
      </c>
    </row>
    <row r="1338" spans="1:2" x14ac:dyDescent="0.2">
      <c r="A1338" t="s">
        <v>8220</v>
      </c>
      <c r="B1338">
        <v>140</v>
      </c>
    </row>
    <row r="1339" spans="1:2" x14ac:dyDescent="0.2">
      <c r="A1339" t="s">
        <v>8220</v>
      </c>
      <c r="B1339">
        <v>15</v>
      </c>
    </row>
    <row r="1340" spans="1:2" x14ac:dyDescent="0.2">
      <c r="A1340" t="s">
        <v>8220</v>
      </c>
      <c r="B1340">
        <v>37</v>
      </c>
    </row>
    <row r="1341" spans="1:2" x14ac:dyDescent="0.2">
      <c r="A1341" t="s">
        <v>8220</v>
      </c>
      <c r="B1341">
        <v>0</v>
      </c>
    </row>
    <row r="1342" spans="1:2" x14ac:dyDescent="0.2">
      <c r="A1342" t="s">
        <v>8220</v>
      </c>
      <c r="B1342">
        <v>46</v>
      </c>
    </row>
    <row r="1343" spans="1:2" x14ac:dyDescent="0.2">
      <c r="A1343" t="s">
        <v>8220</v>
      </c>
      <c r="B1343">
        <v>1</v>
      </c>
    </row>
    <row r="1344" spans="1:2" x14ac:dyDescent="0.2">
      <c r="A1344" t="s">
        <v>8220</v>
      </c>
      <c r="B1344">
        <v>323</v>
      </c>
    </row>
    <row r="1345" spans="1:2" x14ac:dyDescent="0.2">
      <c r="A1345" t="s">
        <v>8219</v>
      </c>
      <c r="B1345">
        <v>139</v>
      </c>
    </row>
    <row r="1346" spans="1:2" x14ac:dyDescent="0.2">
      <c r="A1346" t="s">
        <v>8219</v>
      </c>
      <c r="B1346">
        <v>7</v>
      </c>
    </row>
    <row r="1347" spans="1:2" x14ac:dyDescent="0.2">
      <c r="A1347" t="s">
        <v>8219</v>
      </c>
      <c r="B1347">
        <v>149</v>
      </c>
    </row>
    <row r="1348" spans="1:2" x14ac:dyDescent="0.2">
      <c r="A1348" t="s">
        <v>8219</v>
      </c>
      <c r="B1348">
        <v>31</v>
      </c>
    </row>
    <row r="1349" spans="1:2" x14ac:dyDescent="0.2">
      <c r="A1349" t="s">
        <v>8219</v>
      </c>
      <c r="B1349">
        <v>26</v>
      </c>
    </row>
    <row r="1350" spans="1:2" x14ac:dyDescent="0.2">
      <c r="A1350" t="s">
        <v>8219</v>
      </c>
      <c r="B1350">
        <v>172</v>
      </c>
    </row>
    <row r="1351" spans="1:2" x14ac:dyDescent="0.2">
      <c r="A1351" t="s">
        <v>8219</v>
      </c>
      <c r="B1351">
        <v>78</v>
      </c>
    </row>
    <row r="1352" spans="1:2" x14ac:dyDescent="0.2">
      <c r="A1352" t="s">
        <v>8219</v>
      </c>
      <c r="B1352">
        <v>120</v>
      </c>
    </row>
    <row r="1353" spans="1:2" x14ac:dyDescent="0.2">
      <c r="A1353" t="s">
        <v>8219</v>
      </c>
      <c r="B1353">
        <v>227</v>
      </c>
    </row>
    <row r="1354" spans="1:2" x14ac:dyDescent="0.2">
      <c r="A1354" t="s">
        <v>8219</v>
      </c>
      <c r="B1354">
        <v>42</v>
      </c>
    </row>
    <row r="1355" spans="1:2" x14ac:dyDescent="0.2">
      <c r="A1355" t="s">
        <v>8219</v>
      </c>
      <c r="B1355">
        <v>64</v>
      </c>
    </row>
    <row r="1356" spans="1:2" x14ac:dyDescent="0.2">
      <c r="A1356" t="s">
        <v>8219</v>
      </c>
      <c r="B1356">
        <v>121</v>
      </c>
    </row>
    <row r="1357" spans="1:2" x14ac:dyDescent="0.2">
      <c r="A1357" t="s">
        <v>8219</v>
      </c>
      <c r="B1357">
        <v>87</v>
      </c>
    </row>
    <row r="1358" spans="1:2" x14ac:dyDescent="0.2">
      <c r="A1358" t="s">
        <v>8219</v>
      </c>
      <c r="B1358">
        <v>65</v>
      </c>
    </row>
    <row r="1359" spans="1:2" x14ac:dyDescent="0.2">
      <c r="A1359" t="s">
        <v>8219</v>
      </c>
      <c r="B1359">
        <v>49</v>
      </c>
    </row>
    <row r="1360" spans="1:2" x14ac:dyDescent="0.2">
      <c r="A1360" t="s">
        <v>8219</v>
      </c>
      <c r="B1360">
        <v>19</v>
      </c>
    </row>
    <row r="1361" spans="1:2" x14ac:dyDescent="0.2">
      <c r="A1361" t="s">
        <v>8219</v>
      </c>
      <c r="B1361">
        <v>81</v>
      </c>
    </row>
    <row r="1362" spans="1:2" x14ac:dyDescent="0.2">
      <c r="A1362" t="s">
        <v>8219</v>
      </c>
      <c r="B1362">
        <v>264</v>
      </c>
    </row>
    <row r="1363" spans="1:2" x14ac:dyDescent="0.2">
      <c r="A1363" t="s">
        <v>8219</v>
      </c>
      <c r="B1363">
        <v>25</v>
      </c>
    </row>
    <row r="1364" spans="1:2" x14ac:dyDescent="0.2">
      <c r="A1364" t="s">
        <v>8219</v>
      </c>
      <c r="B1364">
        <v>5</v>
      </c>
    </row>
    <row r="1365" spans="1:2" x14ac:dyDescent="0.2">
      <c r="A1365" t="s">
        <v>8219</v>
      </c>
      <c r="B1365">
        <v>144</v>
      </c>
    </row>
    <row r="1366" spans="1:2" x14ac:dyDescent="0.2">
      <c r="A1366" t="s">
        <v>8219</v>
      </c>
      <c r="B1366">
        <v>92</v>
      </c>
    </row>
    <row r="1367" spans="1:2" x14ac:dyDescent="0.2">
      <c r="A1367" t="s">
        <v>8219</v>
      </c>
      <c r="B1367">
        <v>147</v>
      </c>
    </row>
    <row r="1368" spans="1:2" x14ac:dyDescent="0.2">
      <c r="A1368" t="s">
        <v>8219</v>
      </c>
      <c r="B1368">
        <v>90</v>
      </c>
    </row>
    <row r="1369" spans="1:2" x14ac:dyDescent="0.2">
      <c r="A1369" t="s">
        <v>8219</v>
      </c>
      <c r="B1369">
        <v>87</v>
      </c>
    </row>
    <row r="1370" spans="1:2" x14ac:dyDescent="0.2">
      <c r="A1370" t="s">
        <v>8219</v>
      </c>
      <c r="B1370">
        <v>406</v>
      </c>
    </row>
    <row r="1371" spans="1:2" x14ac:dyDescent="0.2">
      <c r="A1371" t="s">
        <v>8219</v>
      </c>
      <c r="B1371">
        <v>20</v>
      </c>
    </row>
    <row r="1372" spans="1:2" x14ac:dyDescent="0.2">
      <c r="A1372" t="s">
        <v>8219</v>
      </c>
      <c r="B1372">
        <v>70</v>
      </c>
    </row>
    <row r="1373" spans="1:2" x14ac:dyDescent="0.2">
      <c r="A1373" t="s">
        <v>8219</v>
      </c>
      <c r="B1373">
        <v>16</v>
      </c>
    </row>
    <row r="1374" spans="1:2" x14ac:dyDescent="0.2">
      <c r="A1374" t="s">
        <v>8219</v>
      </c>
      <c r="B1374">
        <v>52</v>
      </c>
    </row>
    <row r="1375" spans="1:2" x14ac:dyDescent="0.2">
      <c r="A1375" t="s">
        <v>8219</v>
      </c>
      <c r="B1375">
        <v>66</v>
      </c>
    </row>
    <row r="1376" spans="1:2" x14ac:dyDescent="0.2">
      <c r="A1376" t="s">
        <v>8219</v>
      </c>
      <c r="B1376">
        <v>109</v>
      </c>
    </row>
    <row r="1377" spans="1:2" x14ac:dyDescent="0.2">
      <c r="A1377" t="s">
        <v>8219</v>
      </c>
      <c r="B1377">
        <v>168</v>
      </c>
    </row>
    <row r="1378" spans="1:2" x14ac:dyDescent="0.2">
      <c r="A1378" t="s">
        <v>8219</v>
      </c>
      <c r="B1378">
        <v>31</v>
      </c>
    </row>
    <row r="1379" spans="1:2" x14ac:dyDescent="0.2">
      <c r="A1379" t="s">
        <v>8219</v>
      </c>
      <c r="B1379">
        <v>133</v>
      </c>
    </row>
    <row r="1380" spans="1:2" x14ac:dyDescent="0.2">
      <c r="A1380" t="s">
        <v>8219</v>
      </c>
      <c r="B1380">
        <v>151</v>
      </c>
    </row>
    <row r="1381" spans="1:2" x14ac:dyDescent="0.2">
      <c r="A1381" t="s">
        <v>8219</v>
      </c>
      <c r="B1381">
        <v>5</v>
      </c>
    </row>
    <row r="1382" spans="1:2" x14ac:dyDescent="0.2">
      <c r="A1382" t="s">
        <v>8219</v>
      </c>
      <c r="B1382">
        <v>73</v>
      </c>
    </row>
    <row r="1383" spans="1:2" x14ac:dyDescent="0.2">
      <c r="A1383" t="s">
        <v>8219</v>
      </c>
      <c r="B1383">
        <v>148</v>
      </c>
    </row>
    <row r="1384" spans="1:2" x14ac:dyDescent="0.2">
      <c r="A1384" t="s">
        <v>8219</v>
      </c>
      <c r="B1384">
        <v>93</v>
      </c>
    </row>
    <row r="1385" spans="1:2" x14ac:dyDescent="0.2">
      <c r="A1385" t="s">
        <v>8219</v>
      </c>
      <c r="B1385">
        <v>63</v>
      </c>
    </row>
    <row r="1386" spans="1:2" x14ac:dyDescent="0.2">
      <c r="A1386" t="s">
        <v>8219</v>
      </c>
      <c r="B1386">
        <v>134</v>
      </c>
    </row>
    <row r="1387" spans="1:2" x14ac:dyDescent="0.2">
      <c r="A1387" t="s">
        <v>8219</v>
      </c>
      <c r="B1387">
        <v>14</v>
      </c>
    </row>
    <row r="1388" spans="1:2" x14ac:dyDescent="0.2">
      <c r="A1388" t="s">
        <v>8219</v>
      </c>
      <c r="B1388">
        <v>78</v>
      </c>
    </row>
    <row r="1389" spans="1:2" x14ac:dyDescent="0.2">
      <c r="A1389" t="s">
        <v>8219</v>
      </c>
      <c r="B1389">
        <v>112</v>
      </c>
    </row>
    <row r="1390" spans="1:2" x14ac:dyDescent="0.2">
      <c r="A1390" t="s">
        <v>8219</v>
      </c>
      <c r="B1390">
        <v>34</v>
      </c>
    </row>
    <row r="1391" spans="1:2" x14ac:dyDescent="0.2">
      <c r="A1391" t="s">
        <v>8219</v>
      </c>
      <c r="B1391">
        <v>19</v>
      </c>
    </row>
    <row r="1392" spans="1:2" x14ac:dyDescent="0.2">
      <c r="A1392" t="s">
        <v>8219</v>
      </c>
      <c r="B1392">
        <v>13</v>
      </c>
    </row>
    <row r="1393" spans="1:2" x14ac:dyDescent="0.2">
      <c r="A1393" t="s">
        <v>8219</v>
      </c>
      <c r="B1393">
        <v>104</v>
      </c>
    </row>
    <row r="1394" spans="1:2" x14ac:dyDescent="0.2">
      <c r="A1394" t="s">
        <v>8219</v>
      </c>
      <c r="B1394">
        <v>52</v>
      </c>
    </row>
    <row r="1395" spans="1:2" x14ac:dyDescent="0.2">
      <c r="A1395" t="s">
        <v>8219</v>
      </c>
      <c r="B1395">
        <v>17</v>
      </c>
    </row>
    <row r="1396" spans="1:2" x14ac:dyDescent="0.2">
      <c r="A1396" t="s">
        <v>8219</v>
      </c>
      <c r="B1396">
        <v>82</v>
      </c>
    </row>
    <row r="1397" spans="1:2" x14ac:dyDescent="0.2">
      <c r="A1397" t="s">
        <v>8219</v>
      </c>
      <c r="B1397">
        <v>73</v>
      </c>
    </row>
    <row r="1398" spans="1:2" x14ac:dyDescent="0.2">
      <c r="A1398" t="s">
        <v>8219</v>
      </c>
      <c r="B1398">
        <v>158</v>
      </c>
    </row>
    <row r="1399" spans="1:2" x14ac:dyDescent="0.2">
      <c r="A1399" t="s">
        <v>8219</v>
      </c>
      <c r="B1399">
        <v>65</v>
      </c>
    </row>
    <row r="1400" spans="1:2" x14ac:dyDescent="0.2">
      <c r="A1400" t="s">
        <v>8219</v>
      </c>
      <c r="B1400">
        <v>184</v>
      </c>
    </row>
    <row r="1401" spans="1:2" x14ac:dyDescent="0.2">
      <c r="A1401" t="s">
        <v>8219</v>
      </c>
      <c r="B1401">
        <v>34</v>
      </c>
    </row>
    <row r="1402" spans="1:2" x14ac:dyDescent="0.2">
      <c r="A1402" t="s">
        <v>8219</v>
      </c>
      <c r="B1402">
        <v>240</v>
      </c>
    </row>
    <row r="1403" spans="1:2" x14ac:dyDescent="0.2">
      <c r="A1403" t="s">
        <v>8219</v>
      </c>
      <c r="B1403">
        <v>113</v>
      </c>
    </row>
    <row r="1404" spans="1:2" x14ac:dyDescent="0.2">
      <c r="A1404" t="s">
        <v>8219</v>
      </c>
      <c r="B1404">
        <v>66</v>
      </c>
    </row>
    <row r="1405" spans="1:2" x14ac:dyDescent="0.2">
      <c r="A1405" t="s">
        <v>8221</v>
      </c>
      <c r="B1405">
        <v>5</v>
      </c>
    </row>
    <row r="1406" spans="1:2" x14ac:dyDescent="0.2">
      <c r="A1406" t="s">
        <v>8221</v>
      </c>
      <c r="B1406">
        <v>17</v>
      </c>
    </row>
    <row r="1407" spans="1:2" x14ac:dyDescent="0.2">
      <c r="A1407" t="s">
        <v>8221</v>
      </c>
      <c r="B1407">
        <v>3</v>
      </c>
    </row>
    <row r="1408" spans="1:2" x14ac:dyDescent="0.2">
      <c r="A1408" t="s">
        <v>8221</v>
      </c>
      <c r="B1408">
        <v>2</v>
      </c>
    </row>
    <row r="1409" spans="1:2" x14ac:dyDescent="0.2">
      <c r="A1409" t="s">
        <v>8221</v>
      </c>
      <c r="B1409">
        <v>6</v>
      </c>
    </row>
    <row r="1410" spans="1:2" x14ac:dyDescent="0.2">
      <c r="A1410" t="s">
        <v>8221</v>
      </c>
      <c r="B1410">
        <v>0</v>
      </c>
    </row>
    <row r="1411" spans="1:2" x14ac:dyDescent="0.2">
      <c r="A1411" t="s">
        <v>8221</v>
      </c>
      <c r="B1411">
        <v>1</v>
      </c>
    </row>
    <row r="1412" spans="1:2" x14ac:dyDescent="0.2">
      <c r="A1412" t="s">
        <v>8221</v>
      </c>
      <c r="B1412">
        <v>3</v>
      </c>
    </row>
    <row r="1413" spans="1:2" x14ac:dyDescent="0.2">
      <c r="A1413" t="s">
        <v>8221</v>
      </c>
      <c r="B1413">
        <v>13</v>
      </c>
    </row>
    <row r="1414" spans="1:2" x14ac:dyDescent="0.2">
      <c r="A1414" t="s">
        <v>8221</v>
      </c>
      <c r="B1414">
        <v>1</v>
      </c>
    </row>
    <row r="1415" spans="1:2" x14ac:dyDescent="0.2">
      <c r="A1415" t="s">
        <v>8221</v>
      </c>
      <c r="B1415">
        <v>1</v>
      </c>
    </row>
    <row r="1416" spans="1:2" x14ac:dyDescent="0.2">
      <c r="A1416" t="s">
        <v>8221</v>
      </c>
      <c r="B1416">
        <v>9</v>
      </c>
    </row>
    <row r="1417" spans="1:2" x14ac:dyDescent="0.2">
      <c r="A1417" t="s">
        <v>8221</v>
      </c>
      <c r="B1417">
        <v>0</v>
      </c>
    </row>
    <row r="1418" spans="1:2" x14ac:dyDescent="0.2">
      <c r="A1418" t="s">
        <v>8221</v>
      </c>
      <c r="B1418">
        <v>2</v>
      </c>
    </row>
    <row r="1419" spans="1:2" x14ac:dyDescent="0.2">
      <c r="A1419" t="s">
        <v>8221</v>
      </c>
      <c r="B1419">
        <v>1</v>
      </c>
    </row>
    <row r="1420" spans="1:2" x14ac:dyDescent="0.2">
      <c r="A1420" t="s">
        <v>8221</v>
      </c>
      <c r="B1420">
        <v>10</v>
      </c>
    </row>
    <row r="1421" spans="1:2" x14ac:dyDescent="0.2">
      <c r="A1421" t="s">
        <v>8221</v>
      </c>
      <c r="B1421">
        <v>3</v>
      </c>
    </row>
    <row r="1422" spans="1:2" x14ac:dyDescent="0.2">
      <c r="A1422" t="s">
        <v>8221</v>
      </c>
      <c r="B1422">
        <v>2</v>
      </c>
    </row>
    <row r="1423" spans="1:2" x14ac:dyDescent="0.2">
      <c r="A1423" t="s">
        <v>8221</v>
      </c>
      <c r="B1423">
        <v>2</v>
      </c>
    </row>
    <row r="1424" spans="1:2" x14ac:dyDescent="0.2">
      <c r="A1424" t="s">
        <v>8221</v>
      </c>
      <c r="B1424">
        <v>1</v>
      </c>
    </row>
    <row r="1425" spans="1:2" x14ac:dyDescent="0.2">
      <c r="A1425" t="s">
        <v>8221</v>
      </c>
      <c r="B1425">
        <v>14</v>
      </c>
    </row>
    <row r="1426" spans="1:2" x14ac:dyDescent="0.2">
      <c r="A1426" t="s">
        <v>8221</v>
      </c>
      <c r="B1426">
        <v>0</v>
      </c>
    </row>
    <row r="1427" spans="1:2" x14ac:dyDescent="0.2">
      <c r="A1427" t="s">
        <v>8221</v>
      </c>
      <c r="B1427">
        <v>0</v>
      </c>
    </row>
    <row r="1428" spans="1:2" x14ac:dyDescent="0.2">
      <c r="A1428" t="s">
        <v>8221</v>
      </c>
      <c r="B1428">
        <v>4</v>
      </c>
    </row>
    <row r="1429" spans="1:2" x14ac:dyDescent="0.2">
      <c r="A1429" t="s">
        <v>8221</v>
      </c>
      <c r="B1429">
        <v>3</v>
      </c>
    </row>
    <row r="1430" spans="1:2" x14ac:dyDescent="0.2">
      <c r="A1430" t="s">
        <v>8221</v>
      </c>
      <c r="B1430">
        <v>0</v>
      </c>
    </row>
    <row r="1431" spans="1:2" x14ac:dyDescent="0.2">
      <c r="A1431" t="s">
        <v>8221</v>
      </c>
      <c r="B1431">
        <v>5</v>
      </c>
    </row>
    <row r="1432" spans="1:2" x14ac:dyDescent="0.2">
      <c r="A1432" t="s">
        <v>8221</v>
      </c>
      <c r="B1432">
        <v>47</v>
      </c>
    </row>
    <row r="1433" spans="1:2" x14ac:dyDescent="0.2">
      <c r="A1433" t="s">
        <v>8221</v>
      </c>
      <c r="B1433">
        <v>0</v>
      </c>
    </row>
    <row r="1434" spans="1:2" x14ac:dyDescent="0.2">
      <c r="A1434" t="s">
        <v>8221</v>
      </c>
      <c r="B1434">
        <v>10</v>
      </c>
    </row>
    <row r="1435" spans="1:2" x14ac:dyDescent="0.2">
      <c r="A1435" t="s">
        <v>8221</v>
      </c>
      <c r="B1435">
        <v>11</v>
      </c>
    </row>
    <row r="1436" spans="1:2" x14ac:dyDescent="0.2">
      <c r="A1436" t="s">
        <v>8221</v>
      </c>
      <c r="B1436">
        <v>2</v>
      </c>
    </row>
    <row r="1437" spans="1:2" x14ac:dyDescent="0.2">
      <c r="A1437" t="s">
        <v>8221</v>
      </c>
      <c r="B1437">
        <v>2</v>
      </c>
    </row>
    <row r="1438" spans="1:2" x14ac:dyDescent="0.2">
      <c r="A1438" t="s">
        <v>8221</v>
      </c>
      <c r="B1438">
        <v>22</v>
      </c>
    </row>
    <row r="1439" spans="1:2" x14ac:dyDescent="0.2">
      <c r="A1439" t="s">
        <v>8221</v>
      </c>
      <c r="B1439">
        <v>8</v>
      </c>
    </row>
    <row r="1440" spans="1:2" x14ac:dyDescent="0.2">
      <c r="A1440" t="s">
        <v>8221</v>
      </c>
      <c r="B1440">
        <v>6</v>
      </c>
    </row>
    <row r="1441" spans="1:2" x14ac:dyDescent="0.2">
      <c r="A1441" t="s">
        <v>8221</v>
      </c>
      <c r="B1441">
        <v>1</v>
      </c>
    </row>
    <row r="1442" spans="1:2" x14ac:dyDescent="0.2">
      <c r="A1442" t="s">
        <v>8221</v>
      </c>
      <c r="B1442">
        <v>3</v>
      </c>
    </row>
    <row r="1443" spans="1:2" x14ac:dyDescent="0.2">
      <c r="A1443" t="s">
        <v>8221</v>
      </c>
      <c r="B1443">
        <v>0</v>
      </c>
    </row>
    <row r="1444" spans="1:2" x14ac:dyDescent="0.2">
      <c r="A1444" t="s">
        <v>8221</v>
      </c>
      <c r="B1444">
        <v>0</v>
      </c>
    </row>
    <row r="1445" spans="1:2" x14ac:dyDescent="0.2">
      <c r="A1445" t="s">
        <v>8221</v>
      </c>
      <c r="B1445">
        <v>0</v>
      </c>
    </row>
    <row r="1446" spans="1:2" x14ac:dyDescent="0.2">
      <c r="A1446" t="s">
        <v>8221</v>
      </c>
      <c r="B1446">
        <v>0</v>
      </c>
    </row>
    <row r="1447" spans="1:2" x14ac:dyDescent="0.2">
      <c r="A1447" t="s">
        <v>8221</v>
      </c>
      <c r="B1447">
        <v>0</v>
      </c>
    </row>
    <row r="1448" spans="1:2" x14ac:dyDescent="0.2">
      <c r="A1448" t="s">
        <v>8221</v>
      </c>
      <c r="B1448">
        <v>3</v>
      </c>
    </row>
    <row r="1449" spans="1:2" x14ac:dyDescent="0.2">
      <c r="A1449" t="s">
        <v>8221</v>
      </c>
      <c r="B1449">
        <v>0</v>
      </c>
    </row>
    <row r="1450" spans="1:2" x14ac:dyDescent="0.2">
      <c r="A1450" t="s">
        <v>8221</v>
      </c>
      <c r="B1450">
        <v>0</v>
      </c>
    </row>
    <row r="1451" spans="1:2" x14ac:dyDescent="0.2">
      <c r="A1451" t="s">
        <v>8221</v>
      </c>
      <c r="B1451">
        <v>1</v>
      </c>
    </row>
    <row r="1452" spans="1:2" x14ac:dyDescent="0.2">
      <c r="A1452" t="s">
        <v>8220</v>
      </c>
      <c r="B1452">
        <v>2</v>
      </c>
    </row>
    <row r="1453" spans="1:2" x14ac:dyDescent="0.2">
      <c r="A1453" t="s">
        <v>8220</v>
      </c>
      <c r="B1453">
        <v>0</v>
      </c>
    </row>
    <row r="1454" spans="1:2" x14ac:dyDescent="0.2">
      <c r="A1454" t="s">
        <v>8220</v>
      </c>
      <c r="B1454">
        <v>0</v>
      </c>
    </row>
    <row r="1455" spans="1:2" x14ac:dyDescent="0.2">
      <c r="A1455" t="s">
        <v>8220</v>
      </c>
      <c r="B1455">
        <v>1</v>
      </c>
    </row>
    <row r="1456" spans="1:2" x14ac:dyDescent="0.2">
      <c r="A1456" t="s">
        <v>8220</v>
      </c>
      <c r="B1456">
        <v>7</v>
      </c>
    </row>
    <row r="1457" spans="1:2" x14ac:dyDescent="0.2">
      <c r="A1457" t="s">
        <v>8220</v>
      </c>
      <c r="B1457">
        <v>3</v>
      </c>
    </row>
    <row r="1458" spans="1:2" x14ac:dyDescent="0.2">
      <c r="A1458" t="s">
        <v>8220</v>
      </c>
      <c r="B1458">
        <v>0</v>
      </c>
    </row>
    <row r="1459" spans="1:2" x14ac:dyDescent="0.2">
      <c r="A1459" t="s">
        <v>8220</v>
      </c>
      <c r="B1459">
        <v>0</v>
      </c>
    </row>
    <row r="1460" spans="1:2" x14ac:dyDescent="0.2">
      <c r="A1460" t="s">
        <v>8220</v>
      </c>
      <c r="B1460">
        <v>0</v>
      </c>
    </row>
    <row r="1461" spans="1:2" x14ac:dyDescent="0.2">
      <c r="A1461" t="s">
        <v>8220</v>
      </c>
      <c r="B1461">
        <v>0</v>
      </c>
    </row>
    <row r="1462" spans="1:2" x14ac:dyDescent="0.2">
      <c r="A1462" t="s">
        <v>8219</v>
      </c>
      <c r="B1462">
        <v>340</v>
      </c>
    </row>
    <row r="1463" spans="1:2" x14ac:dyDescent="0.2">
      <c r="A1463" t="s">
        <v>8219</v>
      </c>
      <c r="B1463">
        <v>150</v>
      </c>
    </row>
    <row r="1464" spans="1:2" x14ac:dyDescent="0.2">
      <c r="A1464" t="s">
        <v>8219</v>
      </c>
      <c r="B1464">
        <v>25</v>
      </c>
    </row>
    <row r="1465" spans="1:2" x14ac:dyDescent="0.2">
      <c r="A1465" t="s">
        <v>8219</v>
      </c>
      <c r="B1465">
        <v>234</v>
      </c>
    </row>
    <row r="1466" spans="1:2" x14ac:dyDescent="0.2">
      <c r="A1466" t="s">
        <v>8219</v>
      </c>
      <c r="B1466">
        <v>2602</v>
      </c>
    </row>
    <row r="1467" spans="1:2" x14ac:dyDescent="0.2">
      <c r="A1467" t="s">
        <v>8219</v>
      </c>
      <c r="B1467">
        <v>248</v>
      </c>
    </row>
    <row r="1468" spans="1:2" x14ac:dyDescent="0.2">
      <c r="A1468" t="s">
        <v>8219</v>
      </c>
      <c r="B1468">
        <v>600</v>
      </c>
    </row>
    <row r="1469" spans="1:2" x14ac:dyDescent="0.2">
      <c r="A1469" t="s">
        <v>8219</v>
      </c>
      <c r="B1469">
        <v>293</v>
      </c>
    </row>
    <row r="1470" spans="1:2" x14ac:dyDescent="0.2">
      <c r="A1470" t="s">
        <v>8219</v>
      </c>
      <c r="B1470">
        <v>321</v>
      </c>
    </row>
    <row r="1471" spans="1:2" x14ac:dyDescent="0.2">
      <c r="A1471" t="s">
        <v>8219</v>
      </c>
      <c r="B1471">
        <v>81</v>
      </c>
    </row>
    <row r="1472" spans="1:2" x14ac:dyDescent="0.2">
      <c r="A1472" t="s">
        <v>8219</v>
      </c>
      <c r="B1472">
        <v>343</v>
      </c>
    </row>
    <row r="1473" spans="1:2" x14ac:dyDescent="0.2">
      <c r="A1473" t="s">
        <v>8219</v>
      </c>
      <c r="B1473">
        <v>336</v>
      </c>
    </row>
    <row r="1474" spans="1:2" x14ac:dyDescent="0.2">
      <c r="A1474" t="s">
        <v>8219</v>
      </c>
      <c r="B1474">
        <v>47</v>
      </c>
    </row>
    <row r="1475" spans="1:2" x14ac:dyDescent="0.2">
      <c r="A1475" t="s">
        <v>8219</v>
      </c>
      <c r="B1475">
        <v>76</v>
      </c>
    </row>
    <row r="1476" spans="1:2" x14ac:dyDescent="0.2">
      <c r="A1476" t="s">
        <v>8219</v>
      </c>
      <c r="B1476">
        <v>441</v>
      </c>
    </row>
    <row r="1477" spans="1:2" x14ac:dyDescent="0.2">
      <c r="A1477" t="s">
        <v>8219</v>
      </c>
      <c r="B1477">
        <v>916</v>
      </c>
    </row>
    <row r="1478" spans="1:2" x14ac:dyDescent="0.2">
      <c r="A1478" t="s">
        <v>8219</v>
      </c>
      <c r="B1478">
        <v>369</v>
      </c>
    </row>
    <row r="1479" spans="1:2" x14ac:dyDescent="0.2">
      <c r="A1479" t="s">
        <v>8219</v>
      </c>
      <c r="B1479">
        <v>20242</v>
      </c>
    </row>
    <row r="1480" spans="1:2" x14ac:dyDescent="0.2">
      <c r="A1480" t="s">
        <v>8219</v>
      </c>
      <c r="B1480">
        <v>71</v>
      </c>
    </row>
    <row r="1481" spans="1:2" x14ac:dyDescent="0.2">
      <c r="A1481" t="s">
        <v>8219</v>
      </c>
      <c r="B1481">
        <v>635</v>
      </c>
    </row>
    <row r="1482" spans="1:2" x14ac:dyDescent="0.2">
      <c r="A1482" t="s">
        <v>8221</v>
      </c>
      <c r="B1482">
        <v>6</v>
      </c>
    </row>
    <row r="1483" spans="1:2" x14ac:dyDescent="0.2">
      <c r="A1483" t="s">
        <v>8221</v>
      </c>
      <c r="B1483">
        <v>1</v>
      </c>
    </row>
    <row r="1484" spans="1:2" x14ac:dyDescent="0.2">
      <c r="A1484" t="s">
        <v>8221</v>
      </c>
      <c r="B1484">
        <v>2</v>
      </c>
    </row>
    <row r="1485" spans="1:2" x14ac:dyDescent="0.2">
      <c r="A1485" t="s">
        <v>8221</v>
      </c>
      <c r="B1485">
        <v>0</v>
      </c>
    </row>
    <row r="1486" spans="1:2" x14ac:dyDescent="0.2">
      <c r="A1486" t="s">
        <v>8221</v>
      </c>
      <c r="B1486">
        <v>3</v>
      </c>
    </row>
    <row r="1487" spans="1:2" x14ac:dyDescent="0.2">
      <c r="A1487" t="s">
        <v>8221</v>
      </c>
      <c r="B1487">
        <v>3</v>
      </c>
    </row>
    <row r="1488" spans="1:2" x14ac:dyDescent="0.2">
      <c r="A1488" t="s">
        <v>8221</v>
      </c>
      <c r="B1488">
        <v>0</v>
      </c>
    </row>
    <row r="1489" spans="1:2" x14ac:dyDescent="0.2">
      <c r="A1489" t="s">
        <v>8221</v>
      </c>
      <c r="B1489">
        <v>6</v>
      </c>
    </row>
    <row r="1490" spans="1:2" x14ac:dyDescent="0.2">
      <c r="A1490" t="s">
        <v>8221</v>
      </c>
      <c r="B1490">
        <v>0</v>
      </c>
    </row>
    <row r="1491" spans="1:2" x14ac:dyDescent="0.2">
      <c r="A1491" t="s">
        <v>8221</v>
      </c>
      <c r="B1491">
        <v>19</v>
      </c>
    </row>
    <row r="1492" spans="1:2" x14ac:dyDescent="0.2">
      <c r="A1492" t="s">
        <v>8221</v>
      </c>
      <c r="B1492">
        <v>1</v>
      </c>
    </row>
    <row r="1493" spans="1:2" x14ac:dyDescent="0.2">
      <c r="A1493" t="s">
        <v>8221</v>
      </c>
      <c r="B1493">
        <v>2</v>
      </c>
    </row>
    <row r="1494" spans="1:2" x14ac:dyDescent="0.2">
      <c r="A1494" t="s">
        <v>8221</v>
      </c>
      <c r="B1494">
        <v>0</v>
      </c>
    </row>
    <row r="1495" spans="1:2" x14ac:dyDescent="0.2">
      <c r="A1495" t="s">
        <v>8221</v>
      </c>
      <c r="B1495">
        <v>11</v>
      </c>
    </row>
    <row r="1496" spans="1:2" x14ac:dyDescent="0.2">
      <c r="A1496" t="s">
        <v>8221</v>
      </c>
      <c r="B1496">
        <v>0</v>
      </c>
    </row>
    <row r="1497" spans="1:2" x14ac:dyDescent="0.2">
      <c r="A1497" t="s">
        <v>8221</v>
      </c>
      <c r="B1497">
        <v>0</v>
      </c>
    </row>
    <row r="1498" spans="1:2" x14ac:dyDescent="0.2">
      <c r="A1498" t="s">
        <v>8221</v>
      </c>
      <c r="B1498">
        <v>1</v>
      </c>
    </row>
    <row r="1499" spans="1:2" x14ac:dyDescent="0.2">
      <c r="A1499" t="s">
        <v>8221</v>
      </c>
      <c r="B1499">
        <v>3</v>
      </c>
    </row>
    <row r="1500" spans="1:2" x14ac:dyDescent="0.2">
      <c r="A1500" t="s">
        <v>8221</v>
      </c>
      <c r="B1500">
        <v>1</v>
      </c>
    </row>
    <row r="1501" spans="1:2" x14ac:dyDescent="0.2">
      <c r="A1501" t="s">
        <v>8221</v>
      </c>
      <c r="B1501">
        <v>15</v>
      </c>
    </row>
    <row r="1502" spans="1:2" x14ac:dyDescent="0.2">
      <c r="A1502" t="s">
        <v>8219</v>
      </c>
      <c r="B1502">
        <v>885</v>
      </c>
    </row>
    <row r="1503" spans="1:2" x14ac:dyDescent="0.2">
      <c r="A1503" t="s">
        <v>8219</v>
      </c>
      <c r="B1503">
        <v>329</v>
      </c>
    </row>
    <row r="1504" spans="1:2" x14ac:dyDescent="0.2">
      <c r="A1504" t="s">
        <v>8219</v>
      </c>
      <c r="B1504">
        <v>71</v>
      </c>
    </row>
    <row r="1505" spans="1:2" x14ac:dyDescent="0.2">
      <c r="A1505" t="s">
        <v>8219</v>
      </c>
      <c r="B1505">
        <v>269</v>
      </c>
    </row>
    <row r="1506" spans="1:2" x14ac:dyDescent="0.2">
      <c r="A1506" t="s">
        <v>8219</v>
      </c>
      <c r="B1506">
        <v>345</v>
      </c>
    </row>
    <row r="1507" spans="1:2" x14ac:dyDescent="0.2">
      <c r="A1507" t="s">
        <v>8219</v>
      </c>
      <c r="B1507">
        <v>43</v>
      </c>
    </row>
    <row r="1508" spans="1:2" x14ac:dyDescent="0.2">
      <c r="A1508" t="s">
        <v>8219</v>
      </c>
      <c r="B1508">
        <v>33</v>
      </c>
    </row>
    <row r="1509" spans="1:2" x14ac:dyDescent="0.2">
      <c r="A1509" t="s">
        <v>8219</v>
      </c>
      <c r="B1509">
        <v>211</v>
      </c>
    </row>
    <row r="1510" spans="1:2" x14ac:dyDescent="0.2">
      <c r="A1510" t="s">
        <v>8219</v>
      </c>
      <c r="B1510">
        <v>196</v>
      </c>
    </row>
    <row r="1511" spans="1:2" x14ac:dyDescent="0.2">
      <c r="A1511" t="s">
        <v>8219</v>
      </c>
      <c r="B1511">
        <v>405</v>
      </c>
    </row>
    <row r="1512" spans="1:2" x14ac:dyDescent="0.2">
      <c r="A1512" t="s">
        <v>8219</v>
      </c>
      <c r="B1512">
        <v>206</v>
      </c>
    </row>
    <row r="1513" spans="1:2" x14ac:dyDescent="0.2">
      <c r="A1513" t="s">
        <v>8219</v>
      </c>
      <c r="B1513">
        <v>335</v>
      </c>
    </row>
    <row r="1514" spans="1:2" x14ac:dyDescent="0.2">
      <c r="A1514" t="s">
        <v>8219</v>
      </c>
      <c r="B1514">
        <v>215</v>
      </c>
    </row>
    <row r="1515" spans="1:2" x14ac:dyDescent="0.2">
      <c r="A1515" t="s">
        <v>8219</v>
      </c>
      <c r="B1515">
        <v>176</v>
      </c>
    </row>
    <row r="1516" spans="1:2" x14ac:dyDescent="0.2">
      <c r="A1516" t="s">
        <v>8219</v>
      </c>
      <c r="B1516">
        <v>555</v>
      </c>
    </row>
    <row r="1517" spans="1:2" x14ac:dyDescent="0.2">
      <c r="A1517" t="s">
        <v>8219</v>
      </c>
      <c r="B1517">
        <v>116</v>
      </c>
    </row>
    <row r="1518" spans="1:2" x14ac:dyDescent="0.2">
      <c r="A1518" t="s">
        <v>8219</v>
      </c>
      <c r="B1518">
        <v>615</v>
      </c>
    </row>
    <row r="1519" spans="1:2" x14ac:dyDescent="0.2">
      <c r="A1519" t="s">
        <v>8219</v>
      </c>
      <c r="B1519">
        <v>236</v>
      </c>
    </row>
    <row r="1520" spans="1:2" x14ac:dyDescent="0.2">
      <c r="A1520" t="s">
        <v>8219</v>
      </c>
      <c r="B1520">
        <v>145</v>
      </c>
    </row>
    <row r="1521" spans="1:2" x14ac:dyDescent="0.2">
      <c r="A1521" t="s">
        <v>8219</v>
      </c>
      <c r="B1521">
        <v>167</v>
      </c>
    </row>
    <row r="1522" spans="1:2" x14ac:dyDescent="0.2">
      <c r="A1522" t="s">
        <v>8219</v>
      </c>
      <c r="B1522">
        <v>235</v>
      </c>
    </row>
    <row r="1523" spans="1:2" x14ac:dyDescent="0.2">
      <c r="A1523" t="s">
        <v>8219</v>
      </c>
      <c r="B1523">
        <v>452</v>
      </c>
    </row>
    <row r="1524" spans="1:2" x14ac:dyDescent="0.2">
      <c r="A1524" t="s">
        <v>8219</v>
      </c>
      <c r="B1524">
        <v>241</v>
      </c>
    </row>
    <row r="1525" spans="1:2" x14ac:dyDescent="0.2">
      <c r="A1525" t="s">
        <v>8219</v>
      </c>
      <c r="B1525">
        <v>28</v>
      </c>
    </row>
    <row r="1526" spans="1:2" x14ac:dyDescent="0.2">
      <c r="A1526" t="s">
        <v>8219</v>
      </c>
      <c r="B1526">
        <v>140</v>
      </c>
    </row>
    <row r="1527" spans="1:2" x14ac:dyDescent="0.2">
      <c r="A1527" t="s">
        <v>8219</v>
      </c>
      <c r="B1527">
        <v>280</v>
      </c>
    </row>
    <row r="1528" spans="1:2" x14ac:dyDescent="0.2">
      <c r="A1528" t="s">
        <v>8219</v>
      </c>
      <c r="B1528">
        <v>70</v>
      </c>
    </row>
    <row r="1529" spans="1:2" x14ac:dyDescent="0.2">
      <c r="A1529" t="s">
        <v>8219</v>
      </c>
      <c r="B1529">
        <v>160</v>
      </c>
    </row>
    <row r="1530" spans="1:2" x14ac:dyDescent="0.2">
      <c r="A1530" t="s">
        <v>8219</v>
      </c>
      <c r="B1530">
        <v>141</v>
      </c>
    </row>
    <row r="1531" spans="1:2" x14ac:dyDescent="0.2">
      <c r="A1531" t="s">
        <v>8219</v>
      </c>
      <c r="B1531">
        <v>874</v>
      </c>
    </row>
    <row r="1532" spans="1:2" x14ac:dyDescent="0.2">
      <c r="A1532" t="s">
        <v>8219</v>
      </c>
      <c r="B1532">
        <v>73</v>
      </c>
    </row>
    <row r="1533" spans="1:2" x14ac:dyDescent="0.2">
      <c r="A1533" t="s">
        <v>8219</v>
      </c>
      <c r="B1533">
        <v>294</v>
      </c>
    </row>
    <row r="1534" spans="1:2" x14ac:dyDescent="0.2">
      <c r="A1534" t="s">
        <v>8219</v>
      </c>
      <c r="B1534">
        <v>740</v>
      </c>
    </row>
    <row r="1535" spans="1:2" x14ac:dyDescent="0.2">
      <c r="A1535" t="s">
        <v>8219</v>
      </c>
      <c r="B1535">
        <v>369</v>
      </c>
    </row>
    <row r="1536" spans="1:2" x14ac:dyDescent="0.2">
      <c r="A1536" t="s">
        <v>8219</v>
      </c>
      <c r="B1536">
        <v>110</v>
      </c>
    </row>
    <row r="1537" spans="1:2" x14ac:dyDescent="0.2">
      <c r="A1537" t="s">
        <v>8219</v>
      </c>
      <c r="B1537">
        <v>455</v>
      </c>
    </row>
    <row r="1538" spans="1:2" x14ac:dyDescent="0.2">
      <c r="A1538" t="s">
        <v>8219</v>
      </c>
      <c r="B1538">
        <v>224</v>
      </c>
    </row>
    <row r="1539" spans="1:2" x14ac:dyDescent="0.2">
      <c r="A1539" t="s">
        <v>8219</v>
      </c>
      <c r="B1539">
        <v>46</v>
      </c>
    </row>
    <row r="1540" spans="1:2" x14ac:dyDescent="0.2">
      <c r="A1540" t="s">
        <v>8219</v>
      </c>
      <c r="B1540">
        <v>284</v>
      </c>
    </row>
    <row r="1541" spans="1:2" x14ac:dyDescent="0.2">
      <c r="A1541" t="s">
        <v>8219</v>
      </c>
      <c r="B1541">
        <v>98</v>
      </c>
    </row>
    <row r="1542" spans="1:2" x14ac:dyDescent="0.2">
      <c r="A1542" t="s">
        <v>8221</v>
      </c>
      <c r="B1542">
        <v>2</v>
      </c>
    </row>
    <row r="1543" spans="1:2" x14ac:dyDescent="0.2">
      <c r="A1543" t="s">
        <v>8221</v>
      </c>
      <c r="B1543">
        <v>1</v>
      </c>
    </row>
    <row r="1544" spans="1:2" x14ac:dyDescent="0.2">
      <c r="A1544" t="s">
        <v>8221</v>
      </c>
      <c r="B1544">
        <v>1</v>
      </c>
    </row>
    <row r="1545" spans="1:2" x14ac:dyDescent="0.2">
      <c r="A1545" t="s">
        <v>8221</v>
      </c>
      <c r="B1545">
        <v>0</v>
      </c>
    </row>
    <row r="1546" spans="1:2" x14ac:dyDescent="0.2">
      <c r="A1546" t="s">
        <v>8221</v>
      </c>
      <c r="B1546">
        <v>1</v>
      </c>
    </row>
    <row r="1547" spans="1:2" x14ac:dyDescent="0.2">
      <c r="A1547" t="s">
        <v>8221</v>
      </c>
      <c r="B1547">
        <v>11</v>
      </c>
    </row>
    <row r="1548" spans="1:2" x14ac:dyDescent="0.2">
      <c r="A1548" t="s">
        <v>8221</v>
      </c>
      <c r="B1548">
        <v>0</v>
      </c>
    </row>
    <row r="1549" spans="1:2" x14ac:dyDescent="0.2">
      <c r="A1549" t="s">
        <v>8221</v>
      </c>
      <c r="B1549">
        <v>1</v>
      </c>
    </row>
    <row r="1550" spans="1:2" x14ac:dyDescent="0.2">
      <c r="A1550" t="s">
        <v>8221</v>
      </c>
      <c r="B1550">
        <v>6</v>
      </c>
    </row>
    <row r="1551" spans="1:2" x14ac:dyDescent="0.2">
      <c r="A1551" t="s">
        <v>8221</v>
      </c>
      <c r="B1551">
        <v>7</v>
      </c>
    </row>
    <row r="1552" spans="1:2" x14ac:dyDescent="0.2">
      <c r="A1552" t="s">
        <v>8221</v>
      </c>
      <c r="B1552">
        <v>0</v>
      </c>
    </row>
    <row r="1553" spans="1:2" x14ac:dyDescent="0.2">
      <c r="A1553" t="s">
        <v>8221</v>
      </c>
      <c r="B1553">
        <v>16</v>
      </c>
    </row>
    <row r="1554" spans="1:2" x14ac:dyDescent="0.2">
      <c r="A1554" t="s">
        <v>8221</v>
      </c>
      <c r="B1554">
        <v>0</v>
      </c>
    </row>
    <row r="1555" spans="1:2" x14ac:dyDescent="0.2">
      <c r="A1555" t="s">
        <v>8221</v>
      </c>
      <c r="B1555">
        <v>0</v>
      </c>
    </row>
    <row r="1556" spans="1:2" x14ac:dyDescent="0.2">
      <c r="A1556" t="s">
        <v>8221</v>
      </c>
      <c r="B1556">
        <v>0</v>
      </c>
    </row>
    <row r="1557" spans="1:2" x14ac:dyDescent="0.2">
      <c r="A1557" t="s">
        <v>8221</v>
      </c>
      <c r="B1557">
        <v>12</v>
      </c>
    </row>
    <row r="1558" spans="1:2" x14ac:dyDescent="0.2">
      <c r="A1558" t="s">
        <v>8221</v>
      </c>
      <c r="B1558">
        <v>1</v>
      </c>
    </row>
    <row r="1559" spans="1:2" x14ac:dyDescent="0.2">
      <c r="A1559" t="s">
        <v>8221</v>
      </c>
      <c r="B1559">
        <v>3</v>
      </c>
    </row>
    <row r="1560" spans="1:2" x14ac:dyDescent="0.2">
      <c r="A1560" t="s">
        <v>8221</v>
      </c>
      <c r="B1560">
        <v>1</v>
      </c>
    </row>
    <row r="1561" spans="1:2" x14ac:dyDescent="0.2">
      <c r="A1561" t="s">
        <v>8221</v>
      </c>
      <c r="B1561">
        <v>4</v>
      </c>
    </row>
    <row r="1562" spans="1:2" x14ac:dyDescent="0.2">
      <c r="A1562" t="s">
        <v>8220</v>
      </c>
      <c r="B1562">
        <v>1</v>
      </c>
    </row>
    <row r="1563" spans="1:2" x14ac:dyDescent="0.2">
      <c r="A1563" t="s">
        <v>8220</v>
      </c>
      <c r="B1563">
        <v>0</v>
      </c>
    </row>
    <row r="1564" spans="1:2" x14ac:dyDescent="0.2">
      <c r="A1564" t="s">
        <v>8220</v>
      </c>
      <c r="B1564">
        <v>2</v>
      </c>
    </row>
    <row r="1565" spans="1:2" x14ac:dyDescent="0.2">
      <c r="A1565" t="s">
        <v>8220</v>
      </c>
      <c r="B1565">
        <v>1</v>
      </c>
    </row>
    <row r="1566" spans="1:2" x14ac:dyDescent="0.2">
      <c r="A1566" t="s">
        <v>8220</v>
      </c>
      <c r="B1566">
        <v>1</v>
      </c>
    </row>
    <row r="1567" spans="1:2" x14ac:dyDescent="0.2">
      <c r="A1567" t="s">
        <v>8220</v>
      </c>
      <c r="B1567">
        <v>59</v>
      </c>
    </row>
    <row r="1568" spans="1:2" x14ac:dyDescent="0.2">
      <c r="A1568" t="s">
        <v>8220</v>
      </c>
      <c r="B1568">
        <v>13</v>
      </c>
    </row>
    <row r="1569" spans="1:2" x14ac:dyDescent="0.2">
      <c r="A1569" t="s">
        <v>8220</v>
      </c>
      <c r="B1569">
        <v>22</v>
      </c>
    </row>
    <row r="1570" spans="1:2" x14ac:dyDescent="0.2">
      <c r="A1570" t="s">
        <v>8220</v>
      </c>
      <c r="B1570">
        <v>0</v>
      </c>
    </row>
    <row r="1571" spans="1:2" x14ac:dyDescent="0.2">
      <c r="A1571" t="s">
        <v>8220</v>
      </c>
      <c r="B1571">
        <v>52</v>
      </c>
    </row>
    <row r="1572" spans="1:2" x14ac:dyDescent="0.2">
      <c r="A1572" t="s">
        <v>8220</v>
      </c>
      <c r="B1572">
        <v>4</v>
      </c>
    </row>
    <row r="1573" spans="1:2" x14ac:dyDescent="0.2">
      <c r="A1573" t="s">
        <v>8220</v>
      </c>
      <c r="B1573">
        <v>3</v>
      </c>
    </row>
    <row r="1574" spans="1:2" x14ac:dyDescent="0.2">
      <c r="A1574" t="s">
        <v>8220</v>
      </c>
      <c r="B1574">
        <v>3</v>
      </c>
    </row>
    <row r="1575" spans="1:2" x14ac:dyDescent="0.2">
      <c r="A1575" t="s">
        <v>8220</v>
      </c>
      <c r="B1575">
        <v>6</v>
      </c>
    </row>
    <row r="1576" spans="1:2" x14ac:dyDescent="0.2">
      <c r="A1576" t="s">
        <v>8220</v>
      </c>
      <c r="B1576">
        <v>35</v>
      </c>
    </row>
    <row r="1577" spans="1:2" x14ac:dyDescent="0.2">
      <c r="A1577" t="s">
        <v>8220</v>
      </c>
      <c r="B1577">
        <v>10</v>
      </c>
    </row>
    <row r="1578" spans="1:2" x14ac:dyDescent="0.2">
      <c r="A1578" t="s">
        <v>8220</v>
      </c>
      <c r="B1578">
        <v>2</v>
      </c>
    </row>
    <row r="1579" spans="1:2" x14ac:dyDescent="0.2">
      <c r="A1579" t="s">
        <v>8220</v>
      </c>
      <c r="B1579">
        <v>4</v>
      </c>
    </row>
    <row r="1580" spans="1:2" x14ac:dyDescent="0.2">
      <c r="A1580" t="s">
        <v>8220</v>
      </c>
      <c r="B1580">
        <v>2</v>
      </c>
    </row>
    <row r="1581" spans="1:2" x14ac:dyDescent="0.2">
      <c r="A1581" t="s">
        <v>8220</v>
      </c>
      <c r="B1581">
        <v>0</v>
      </c>
    </row>
    <row r="1582" spans="1:2" x14ac:dyDescent="0.2">
      <c r="A1582" t="s">
        <v>8221</v>
      </c>
      <c r="B1582">
        <v>1</v>
      </c>
    </row>
    <row r="1583" spans="1:2" x14ac:dyDescent="0.2">
      <c r="A1583" t="s">
        <v>8221</v>
      </c>
      <c r="B1583">
        <v>3</v>
      </c>
    </row>
    <row r="1584" spans="1:2" x14ac:dyDescent="0.2">
      <c r="A1584" t="s">
        <v>8221</v>
      </c>
      <c r="B1584">
        <v>1</v>
      </c>
    </row>
    <row r="1585" spans="1:2" x14ac:dyDescent="0.2">
      <c r="A1585" t="s">
        <v>8221</v>
      </c>
      <c r="B1585">
        <v>0</v>
      </c>
    </row>
    <row r="1586" spans="1:2" x14ac:dyDescent="0.2">
      <c r="A1586" t="s">
        <v>8221</v>
      </c>
      <c r="B1586">
        <v>12</v>
      </c>
    </row>
    <row r="1587" spans="1:2" x14ac:dyDescent="0.2">
      <c r="A1587" t="s">
        <v>8221</v>
      </c>
      <c r="B1587">
        <v>0</v>
      </c>
    </row>
    <row r="1588" spans="1:2" x14ac:dyDescent="0.2">
      <c r="A1588" t="s">
        <v>8221</v>
      </c>
      <c r="B1588">
        <v>1</v>
      </c>
    </row>
    <row r="1589" spans="1:2" x14ac:dyDescent="0.2">
      <c r="A1589" t="s">
        <v>8221</v>
      </c>
      <c r="B1589">
        <v>0</v>
      </c>
    </row>
    <row r="1590" spans="1:2" x14ac:dyDescent="0.2">
      <c r="A1590" t="s">
        <v>8221</v>
      </c>
      <c r="B1590">
        <v>0</v>
      </c>
    </row>
    <row r="1591" spans="1:2" x14ac:dyDescent="0.2">
      <c r="A1591" t="s">
        <v>8221</v>
      </c>
      <c r="B1591">
        <v>2</v>
      </c>
    </row>
    <row r="1592" spans="1:2" x14ac:dyDescent="0.2">
      <c r="A1592" t="s">
        <v>8221</v>
      </c>
      <c r="B1592">
        <v>92</v>
      </c>
    </row>
    <row r="1593" spans="1:2" x14ac:dyDescent="0.2">
      <c r="A1593" t="s">
        <v>8221</v>
      </c>
      <c r="B1593">
        <v>0</v>
      </c>
    </row>
    <row r="1594" spans="1:2" x14ac:dyDescent="0.2">
      <c r="A1594" t="s">
        <v>8221</v>
      </c>
      <c r="B1594">
        <v>3</v>
      </c>
    </row>
    <row r="1595" spans="1:2" x14ac:dyDescent="0.2">
      <c r="A1595" t="s">
        <v>8221</v>
      </c>
      <c r="B1595">
        <v>10</v>
      </c>
    </row>
    <row r="1596" spans="1:2" x14ac:dyDescent="0.2">
      <c r="A1596" t="s">
        <v>8221</v>
      </c>
      <c r="B1596">
        <v>7</v>
      </c>
    </row>
    <row r="1597" spans="1:2" x14ac:dyDescent="0.2">
      <c r="A1597" t="s">
        <v>8221</v>
      </c>
      <c r="B1597">
        <v>3</v>
      </c>
    </row>
    <row r="1598" spans="1:2" x14ac:dyDescent="0.2">
      <c r="A1598" t="s">
        <v>8221</v>
      </c>
      <c r="B1598">
        <v>0</v>
      </c>
    </row>
    <row r="1599" spans="1:2" x14ac:dyDescent="0.2">
      <c r="A1599" t="s">
        <v>8221</v>
      </c>
      <c r="B1599">
        <v>1</v>
      </c>
    </row>
    <row r="1600" spans="1:2" x14ac:dyDescent="0.2">
      <c r="A1600" t="s">
        <v>8221</v>
      </c>
      <c r="B1600">
        <v>0</v>
      </c>
    </row>
    <row r="1601" spans="1:2" x14ac:dyDescent="0.2">
      <c r="A1601" t="s">
        <v>8221</v>
      </c>
      <c r="B1601">
        <v>9</v>
      </c>
    </row>
    <row r="1602" spans="1:2" x14ac:dyDescent="0.2">
      <c r="A1602" t="s">
        <v>8219</v>
      </c>
      <c r="B1602">
        <v>56</v>
      </c>
    </row>
    <row r="1603" spans="1:2" x14ac:dyDescent="0.2">
      <c r="A1603" t="s">
        <v>8219</v>
      </c>
      <c r="B1603">
        <v>32</v>
      </c>
    </row>
    <row r="1604" spans="1:2" x14ac:dyDescent="0.2">
      <c r="A1604" t="s">
        <v>8219</v>
      </c>
      <c r="B1604">
        <v>30</v>
      </c>
    </row>
    <row r="1605" spans="1:2" x14ac:dyDescent="0.2">
      <c r="A1605" t="s">
        <v>8219</v>
      </c>
      <c r="B1605">
        <v>70</v>
      </c>
    </row>
    <row r="1606" spans="1:2" x14ac:dyDescent="0.2">
      <c r="A1606" t="s">
        <v>8219</v>
      </c>
      <c r="B1606">
        <v>44</v>
      </c>
    </row>
    <row r="1607" spans="1:2" x14ac:dyDescent="0.2">
      <c r="A1607" t="s">
        <v>8219</v>
      </c>
      <c r="B1607">
        <v>92</v>
      </c>
    </row>
    <row r="1608" spans="1:2" x14ac:dyDescent="0.2">
      <c r="A1608" t="s">
        <v>8219</v>
      </c>
      <c r="B1608">
        <v>205</v>
      </c>
    </row>
    <row r="1609" spans="1:2" x14ac:dyDescent="0.2">
      <c r="A1609" t="s">
        <v>8219</v>
      </c>
      <c r="B1609">
        <v>23</v>
      </c>
    </row>
    <row r="1610" spans="1:2" x14ac:dyDescent="0.2">
      <c r="A1610" t="s">
        <v>8219</v>
      </c>
      <c r="B1610">
        <v>4</v>
      </c>
    </row>
    <row r="1611" spans="1:2" x14ac:dyDescent="0.2">
      <c r="A1611" t="s">
        <v>8219</v>
      </c>
      <c r="B1611">
        <v>112</v>
      </c>
    </row>
    <row r="1612" spans="1:2" x14ac:dyDescent="0.2">
      <c r="A1612" t="s">
        <v>8219</v>
      </c>
      <c r="B1612">
        <v>27</v>
      </c>
    </row>
    <row r="1613" spans="1:2" x14ac:dyDescent="0.2">
      <c r="A1613" t="s">
        <v>8219</v>
      </c>
      <c r="B1613">
        <v>11</v>
      </c>
    </row>
    <row r="1614" spans="1:2" x14ac:dyDescent="0.2">
      <c r="A1614" t="s">
        <v>8219</v>
      </c>
      <c r="B1614">
        <v>26</v>
      </c>
    </row>
    <row r="1615" spans="1:2" x14ac:dyDescent="0.2">
      <c r="A1615" t="s">
        <v>8219</v>
      </c>
      <c r="B1615">
        <v>77</v>
      </c>
    </row>
    <row r="1616" spans="1:2" x14ac:dyDescent="0.2">
      <c r="A1616" t="s">
        <v>8219</v>
      </c>
      <c r="B1616">
        <v>136</v>
      </c>
    </row>
    <row r="1617" spans="1:2" x14ac:dyDescent="0.2">
      <c r="A1617" t="s">
        <v>8219</v>
      </c>
      <c r="B1617">
        <v>157</v>
      </c>
    </row>
    <row r="1618" spans="1:2" x14ac:dyDescent="0.2">
      <c r="A1618" t="s">
        <v>8219</v>
      </c>
      <c r="B1618">
        <v>158</v>
      </c>
    </row>
    <row r="1619" spans="1:2" x14ac:dyDescent="0.2">
      <c r="A1619" t="s">
        <v>8219</v>
      </c>
      <c r="B1619">
        <v>27</v>
      </c>
    </row>
    <row r="1620" spans="1:2" x14ac:dyDescent="0.2">
      <c r="A1620" t="s">
        <v>8219</v>
      </c>
      <c r="B1620">
        <v>23</v>
      </c>
    </row>
    <row r="1621" spans="1:2" x14ac:dyDescent="0.2">
      <c r="A1621" t="s">
        <v>8219</v>
      </c>
      <c r="B1621">
        <v>17</v>
      </c>
    </row>
    <row r="1622" spans="1:2" x14ac:dyDescent="0.2">
      <c r="A1622" t="s">
        <v>8219</v>
      </c>
      <c r="B1622">
        <v>37</v>
      </c>
    </row>
    <row r="1623" spans="1:2" x14ac:dyDescent="0.2">
      <c r="A1623" t="s">
        <v>8219</v>
      </c>
      <c r="B1623">
        <v>65</v>
      </c>
    </row>
    <row r="1624" spans="1:2" x14ac:dyDescent="0.2">
      <c r="A1624" t="s">
        <v>8219</v>
      </c>
      <c r="B1624">
        <v>18</v>
      </c>
    </row>
    <row r="1625" spans="1:2" x14ac:dyDescent="0.2">
      <c r="A1625" t="s">
        <v>8219</v>
      </c>
      <c r="B1625">
        <v>25</v>
      </c>
    </row>
    <row r="1626" spans="1:2" x14ac:dyDescent="0.2">
      <c r="A1626" t="s">
        <v>8219</v>
      </c>
      <c r="B1626">
        <v>104</v>
      </c>
    </row>
    <row r="1627" spans="1:2" x14ac:dyDescent="0.2">
      <c r="A1627" t="s">
        <v>8219</v>
      </c>
      <c r="B1627">
        <v>108</v>
      </c>
    </row>
    <row r="1628" spans="1:2" x14ac:dyDescent="0.2">
      <c r="A1628" t="s">
        <v>8219</v>
      </c>
      <c r="B1628">
        <v>38</v>
      </c>
    </row>
    <row r="1629" spans="1:2" x14ac:dyDescent="0.2">
      <c r="A1629" t="s">
        <v>8219</v>
      </c>
      <c r="B1629">
        <v>88</v>
      </c>
    </row>
    <row r="1630" spans="1:2" x14ac:dyDescent="0.2">
      <c r="A1630" t="s">
        <v>8219</v>
      </c>
      <c r="B1630">
        <v>82</v>
      </c>
    </row>
    <row r="1631" spans="1:2" x14ac:dyDescent="0.2">
      <c r="A1631" t="s">
        <v>8219</v>
      </c>
      <c r="B1631">
        <v>126</v>
      </c>
    </row>
    <row r="1632" spans="1:2" x14ac:dyDescent="0.2">
      <c r="A1632" t="s">
        <v>8219</v>
      </c>
      <c r="B1632">
        <v>133</v>
      </c>
    </row>
    <row r="1633" spans="1:2" x14ac:dyDescent="0.2">
      <c r="A1633" t="s">
        <v>8219</v>
      </c>
      <c r="B1633">
        <v>47</v>
      </c>
    </row>
    <row r="1634" spans="1:2" x14ac:dyDescent="0.2">
      <c r="A1634" t="s">
        <v>8219</v>
      </c>
      <c r="B1634">
        <v>58</v>
      </c>
    </row>
    <row r="1635" spans="1:2" x14ac:dyDescent="0.2">
      <c r="A1635" t="s">
        <v>8219</v>
      </c>
      <c r="B1635">
        <v>32</v>
      </c>
    </row>
    <row r="1636" spans="1:2" x14ac:dyDescent="0.2">
      <c r="A1636" t="s">
        <v>8219</v>
      </c>
      <c r="B1636">
        <v>37</v>
      </c>
    </row>
    <row r="1637" spans="1:2" x14ac:dyDescent="0.2">
      <c r="A1637" t="s">
        <v>8219</v>
      </c>
      <c r="B1637">
        <v>87</v>
      </c>
    </row>
    <row r="1638" spans="1:2" x14ac:dyDescent="0.2">
      <c r="A1638" t="s">
        <v>8219</v>
      </c>
      <c r="B1638">
        <v>15</v>
      </c>
    </row>
    <row r="1639" spans="1:2" x14ac:dyDescent="0.2">
      <c r="A1639" t="s">
        <v>8219</v>
      </c>
      <c r="B1639">
        <v>27</v>
      </c>
    </row>
    <row r="1640" spans="1:2" x14ac:dyDescent="0.2">
      <c r="A1640" t="s">
        <v>8219</v>
      </c>
      <c r="B1640">
        <v>19</v>
      </c>
    </row>
    <row r="1641" spans="1:2" x14ac:dyDescent="0.2">
      <c r="A1641" t="s">
        <v>8219</v>
      </c>
      <c r="B1641">
        <v>17</v>
      </c>
    </row>
    <row r="1642" spans="1:2" x14ac:dyDescent="0.2">
      <c r="A1642" t="s">
        <v>8219</v>
      </c>
      <c r="B1642">
        <v>26</v>
      </c>
    </row>
    <row r="1643" spans="1:2" x14ac:dyDescent="0.2">
      <c r="A1643" t="s">
        <v>8219</v>
      </c>
      <c r="B1643">
        <v>28</v>
      </c>
    </row>
    <row r="1644" spans="1:2" x14ac:dyDescent="0.2">
      <c r="A1644" t="s">
        <v>8219</v>
      </c>
      <c r="B1644">
        <v>37</v>
      </c>
    </row>
    <row r="1645" spans="1:2" x14ac:dyDescent="0.2">
      <c r="A1645" t="s">
        <v>8219</v>
      </c>
      <c r="B1645">
        <v>128</v>
      </c>
    </row>
    <row r="1646" spans="1:2" x14ac:dyDescent="0.2">
      <c r="A1646" t="s">
        <v>8219</v>
      </c>
      <c r="B1646">
        <v>10</v>
      </c>
    </row>
    <row r="1647" spans="1:2" x14ac:dyDescent="0.2">
      <c r="A1647" t="s">
        <v>8219</v>
      </c>
      <c r="B1647">
        <v>83</v>
      </c>
    </row>
    <row r="1648" spans="1:2" x14ac:dyDescent="0.2">
      <c r="A1648" t="s">
        <v>8219</v>
      </c>
      <c r="B1648">
        <v>46</v>
      </c>
    </row>
    <row r="1649" spans="1:2" x14ac:dyDescent="0.2">
      <c r="A1649" t="s">
        <v>8219</v>
      </c>
      <c r="B1649">
        <v>90</v>
      </c>
    </row>
    <row r="1650" spans="1:2" x14ac:dyDescent="0.2">
      <c r="A1650" t="s">
        <v>8219</v>
      </c>
      <c r="B1650">
        <v>81</v>
      </c>
    </row>
    <row r="1651" spans="1:2" x14ac:dyDescent="0.2">
      <c r="A1651" t="s">
        <v>8219</v>
      </c>
      <c r="B1651">
        <v>32</v>
      </c>
    </row>
    <row r="1652" spans="1:2" x14ac:dyDescent="0.2">
      <c r="A1652" t="s">
        <v>8219</v>
      </c>
      <c r="B1652">
        <v>20</v>
      </c>
    </row>
    <row r="1653" spans="1:2" x14ac:dyDescent="0.2">
      <c r="A1653" t="s">
        <v>8219</v>
      </c>
      <c r="B1653">
        <v>70</v>
      </c>
    </row>
    <row r="1654" spans="1:2" x14ac:dyDescent="0.2">
      <c r="A1654" t="s">
        <v>8219</v>
      </c>
      <c r="B1654">
        <v>168</v>
      </c>
    </row>
    <row r="1655" spans="1:2" x14ac:dyDescent="0.2">
      <c r="A1655" t="s">
        <v>8219</v>
      </c>
      <c r="B1655">
        <v>34</v>
      </c>
    </row>
    <row r="1656" spans="1:2" x14ac:dyDescent="0.2">
      <c r="A1656" t="s">
        <v>8219</v>
      </c>
      <c r="B1656">
        <v>48</v>
      </c>
    </row>
    <row r="1657" spans="1:2" x14ac:dyDescent="0.2">
      <c r="A1657" t="s">
        <v>8219</v>
      </c>
      <c r="B1657">
        <v>48</v>
      </c>
    </row>
    <row r="1658" spans="1:2" x14ac:dyDescent="0.2">
      <c r="A1658" t="s">
        <v>8219</v>
      </c>
      <c r="B1658">
        <v>221</v>
      </c>
    </row>
    <row r="1659" spans="1:2" x14ac:dyDescent="0.2">
      <c r="A1659" t="s">
        <v>8219</v>
      </c>
      <c r="B1659">
        <v>107</v>
      </c>
    </row>
    <row r="1660" spans="1:2" x14ac:dyDescent="0.2">
      <c r="A1660" t="s">
        <v>8219</v>
      </c>
      <c r="B1660">
        <v>45</v>
      </c>
    </row>
    <row r="1661" spans="1:2" x14ac:dyDescent="0.2">
      <c r="A1661" t="s">
        <v>8219</v>
      </c>
      <c r="B1661">
        <v>36</v>
      </c>
    </row>
    <row r="1662" spans="1:2" x14ac:dyDescent="0.2">
      <c r="A1662" t="s">
        <v>8219</v>
      </c>
      <c r="B1662">
        <v>101</v>
      </c>
    </row>
    <row r="1663" spans="1:2" x14ac:dyDescent="0.2">
      <c r="A1663" t="s">
        <v>8219</v>
      </c>
      <c r="B1663">
        <v>62</v>
      </c>
    </row>
    <row r="1664" spans="1:2" x14ac:dyDescent="0.2">
      <c r="A1664" t="s">
        <v>8219</v>
      </c>
      <c r="B1664">
        <v>32</v>
      </c>
    </row>
    <row r="1665" spans="1:2" x14ac:dyDescent="0.2">
      <c r="A1665" t="s">
        <v>8219</v>
      </c>
      <c r="B1665">
        <v>89</v>
      </c>
    </row>
    <row r="1666" spans="1:2" x14ac:dyDescent="0.2">
      <c r="A1666" t="s">
        <v>8219</v>
      </c>
      <c r="B1666">
        <v>93</v>
      </c>
    </row>
    <row r="1667" spans="1:2" x14ac:dyDescent="0.2">
      <c r="A1667" t="s">
        <v>8219</v>
      </c>
      <c r="B1667">
        <v>98</v>
      </c>
    </row>
    <row r="1668" spans="1:2" x14ac:dyDescent="0.2">
      <c r="A1668" t="s">
        <v>8219</v>
      </c>
      <c r="B1668">
        <v>82</v>
      </c>
    </row>
    <row r="1669" spans="1:2" x14ac:dyDescent="0.2">
      <c r="A1669" t="s">
        <v>8219</v>
      </c>
      <c r="B1669">
        <v>116</v>
      </c>
    </row>
    <row r="1670" spans="1:2" x14ac:dyDescent="0.2">
      <c r="A1670" t="s">
        <v>8219</v>
      </c>
      <c r="B1670">
        <v>52</v>
      </c>
    </row>
    <row r="1671" spans="1:2" x14ac:dyDescent="0.2">
      <c r="A1671" t="s">
        <v>8219</v>
      </c>
      <c r="B1671">
        <v>23</v>
      </c>
    </row>
    <row r="1672" spans="1:2" x14ac:dyDescent="0.2">
      <c r="A1672" t="s">
        <v>8219</v>
      </c>
      <c r="B1672">
        <v>77</v>
      </c>
    </row>
    <row r="1673" spans="1:2" x14ac:dyDescent="0.2">
      <c r="A1673" t="s">
        <v>8219</v>
      </c>
      <c r="B1673">
        <v>49</v>
      </c>
    </row>
    <row r="1674" spans="1:2" x14ac:dyDescent="0.2">
      <c r="A1674" t="s">
        <v>8219</v>
      </c>
      <c r="B1674">
        <v>59</v>
      </c>
    </row>
    <row r="1675" spans="1:2" x14ac:dyDescent="0.2">
      <c r="A1675" t="s">
        <v>8219</v>
      </c>
      <c r="B1675">
        <v>113</v>
      </c>
    </row>
    <row r="1676" spans="1:2" x14ac:dyDescent="0.2">
      <c r="A1676" t="s">
        <v>8219</v>
      </c>
      <c r="B1676">
        <v>34</v>
      </c>
    </row>
    <row r="1677" spans="1:2" x14ac:dyDescent="0.2">
      <c r="A1677" t="s">
        <v>8219</v>
      </c>
      <c r="B1677">
        <v>42</v>
      </c>
    </row>
    <row r="1678" spans="1:2" x14ac:dyDescent="0.2">
      <c r="A1678" t="s">
        <v>8219</v>
      </c>
      <c r="B1678">
        <v>42</v>
      </c>
    </row>
    <row r="1679" spans="1:2" x14ac:dyDescent="0.2">
      <c r="A1679" t="s">
        <v>8219</v>
      </c>
      <c r="B1679">
        <v>49</v>
      </c>
    </row>
    <row r="1680" spans="1:2" x14ac:dyDescent="0.2">
      <c r="A1680" t="s">
        <v>8219</v>
      </c>
      <c r="B1680">
        <v>56</v>
      </c>
    </row>
    <row r="1681" spans="1:2" x14ac:dyDescent="0.2">
      <c r="A1681" t="s">
        <v>8219</v>
      </c>
      <c r="B1681">
        <v>25</v>
      </c>
    </row>
    <row r="1682" spans="1:2" x14ac:dyDescent="0.2">
      <c r="A1682" t="s">
        <v>8222</v>
      </c>
      <c r="B1682">
        <v>884</v>
      </c>
    </row>
    <row r="1683" spans="1:2" x14ac:dyDescent="0.2">
      <c r="A1683" t="s">
        <v>8222</v>
      </c>
      <c r="B1683">
        <v>0</v>
      </c>
    </row>
    <row r="1684" spans="1:2" x14ac:dyDescent="0.2">
      <c r="A1684" t="s">
        <v>8222</v>
      </c>
      <c r="B1684">
        <v>10</v>
      </c>
    </row>
    <row r="1685" spans="1:2" x14ac:dyDescent="0.2">
      <c r="A1685" t="s">
        <v>8222</v>
      </c>
      <c r="B1685">
        <v>101</v>
      </c>
    </row>
    <row r="1686" spans="1:2" x14ac:dyDescent="0.2">
      <c r="A1686" t="s">
        <v>8222</v>
      </c>
      <c r="B1686">
        <v>15</v>
      </c>
    </row>
    <row r="1687" spans="1:2" x14ac:dyDescent="0.2">
      <c r="A1687" t="s">
        <v>8222</v>
      </c>
      <c r="B1687">
        <v>1</v>
      </c>
    </row>
    <row r="1688" spans="1:2" x14ac:dyDescent="0.2">
      <c r="A1688" t="s">
        <v>8222</v>
      </c>
      <c r="B1688">
        <v>39</v>
      </c>
    </row>
    <row r="1689" spans="1:2" x14ac:dyDescent="0.2">
      <c r="A1689" t="s">
        <v>8222</v>
      </c>
      <c r="B1689">
        <v>7</v>
      </c>
    </row>
    <row r="1690" spans="1:2" x14ac:dyDescent="0.2">
      <c r="A1690" t="s">
        <v>8222</v>
      </c>
      <c r="B1690">
        <v>14</v>
      </c>
    </row>
    <row r="1691" spans="1:2" x14ac:dyDescent="0.2">
      <c r="A1691" t="s">
        <v>8222</v>
      </c>
      <c r="B1691">
        <v>11</v>
      </c>
    </row>
    <row r="1692" spans="1:2" x14ac:dyDescent="0.2">
      <c r="A1692" t="s">
        <v>8222</v>
      </c>
      <c r="B1692">
        <v>38</v>
      </c>
    </row>
    <row r="1693" spans="1:2" x14ac:dyDescent="0.2">
      <c r="A1693" t="s">
        <v>8222</v>
      </c>
      <c r="B1693">
        <v>15</v>
      </c>
    </row>
    <row r="1694" spans="1:2" x14ac:dyDescent="0.2">
      <c r="A1694" t="s">
        <v>8222</v>
      </c>
      <c r="B1694">
        <v>8</v>
      </c>
    </row>
    <row r="1695" spans="1:2" x14ac:dyDescent="0.2">
      <c r="A1695" t="s">
        <v>8222</v>
      </c>
      <c r="B1695">
        <v>1</v>
      </c>
    </row>
    <row r="1696" spans="1:2" x14ac:dyDescent="0.2">
      <c r="A1696" t="s">
        <v>8222</v>
      </c>
      <c r="B1696">
        <v>23</v>
      </c>
    </row>
    <row r="1697" spans="1:2" x14ac:dyDescent="0.2">
      <c r="A1697" t="s">
        <v>8222</v>
      </c>
      <c r="B1697">
        <v>0</v>
      </c>
    </row>
    <row r="1698" spans="1:2" x14ac:dyDescent="0.2">
      <c r="A1698" t="s">
        <v>8222</v>
      </c>
      <c r="B1698">
        <v>22</v>
      </c>
    </row>
    <row r="1699" spans="1:2" x14ac:dyDescent="0.2">
      <c r="A1699" t="s">
        <v>8222</v>
      </c>
      <c r="B1699">
        <v>0</v>
      </c>
    </row>
    <row r="1700" spans="1:2" x14ac:dyDescent="0.2">
      <c r="A1700" t="s">
        <v>8222</v>
      </c>
      <c r="B1700">
        <v>4</v>
      </c>
    </row>
    <row r="1701" spans="1:2" x14ac:dyDescent="0.2">
      <c r="A1701" t="s">
        <v>8222</v>
      </c>
      <c r="B1701">
        <v>79</v>
      </c>
    </row>
    <row r="1702" spans="1:2" x14ac:dyDescent="0.2">
      <c r="A1702" t="s">
        <v>8221</v>
      </c>
      <c r="B1702">
        <v>2</v>
      </c>
    </row>
    <row r="1703" spans="1:2" x14ac:dyDescent="0.2">
      <c r="A1703" t="s">
        <v>8221</v>
      </c>
      <c r="B1703">
        <v>1</v>
      </c>
    </row>
    <row r="1704" spans="1:2" x14ac:dyDescent="0.2">
      <c r="A1704" t="s">
        <v>8221</v>
      </c>
      <c r="B1704">
        <v>2</v>
      </c>
    </row>
    <row r="1705" spans="1:2" x14ac:dyDescent="0.2">
      <c r="A1705" t="s">
        <v>8221</v>
      </c>
      <c r="B1705">
        <v>11</v>
      </c>
    </row>
    <row r="1706" spans="1:2" x14ac:dyDescent="0.2">
      <c r="A1706" t="s">
        <v>8221</v>
      </c>
      <c r="B1706">
        <v>0</v>
      </c>
    </row>
    <row r="1707" spans="1:2" x14ac:dyDescent="0.2">
      <c r="A1707" t="s">
        <v>8221</v>
      </c>
      <c r="B1707">
        <v>0</v>
      </c>
    </row>
    <row r="1708" spans="1:2" x14ac:dyDescent="0.2">
      <c r="A1708" t="s">
        <v>8221</v>
      </c>
      <c r="B1708">
        <v>9</v>
      </c>
    </row>
    <row r="1709" spans="1:2" x14ac:dyDescent="0.2">
      <c r="A1709" t="s">
        <v>8221</v>
      </c>
      <c r="B1709">
        <v>0</v>
      </c>
    </row>
    <row r="1710" spans="1:2" x14ac:dyDescent="0.2">
      <c r="A1710" t="s">
        <v>8221</v>
      </c>
      <c r="B1710">
        <v>4</v>
      </c>
    </row>
    <row r="1711" spans="1:2" x14ac:dyDescent="0.2">
      <c r="A1711" t="s">
        <v>8221</v>
      </c>
      <c r="B1711">
        <v>1</v>
      </c>
    </row>
    <row r="1712" spans="1:2" x14ac:dyDescent="0.2">
      <c r="A1712" t="s">
        <v>8221</v>
      </c>
      <c r="B1712">
        <v>2</v>
      </c>
    </row>
    <row r="1713" spans="1:2" x14ac:dyDescent="0.2">
      <c r="A1713" t="s">
        <v>8221</v>
      </c>
      <c r="B1713">
        <v>0</v>
      </c>
    </row>
    <row r="1714" spans="1:2" x14ac:dyDescent="0.2">
      <c r="A1714" t="s">
        <v>8221</v>
      </c>
      <c r="B1714">
        <v>1</v>
      </c>
    </row>
    <row r="1715" spans="1:2" x14ac:dyDescent="0.2">
      <c r="A1715" t="s">
        <v>8221</v>
      </c>
      <c r="B1715">
        <v>17</v>
      </c>
    </row>
    <row r="1716" spans="1:2" x14ac:dyDescent="0.2">
      <c r="A1716" t="s">
        <v>8221</v>
      </c>
      <c r="B1716">
        <v>2</v>
      </c>
    </row>
    <row r="1717" spans="1:2" x14ac:dyDescent="0.2">
      <c r="A1717" t="s">
        <v>8221</v>
      </c>
      <c r="B1717">
        <v>3</v>
      </c>
    </row>
    <row r="1718" spans="1:2" x14ac:dyDescent="0.2">
      <c r="A1718" t="s">
        <v>8221</v>
      </c>
      <c r="B1718">
        <v>41</v>
      </c>
    </row>
    <row r="1719" spans="1:2" x14ac:dyDescent="0.2">
      <c r="A1719" t="s">
        <v>8221</v>
      </c>
      <c r="B1719">
        <v>2</v>
      </c>
    </row>
    <row r="1720" spans="1:2" x14ac:dyDescent="0.2">
      <c r="A1720" t="s">
        <v>8221</v>
      </c>
      <c r="B1720">
        <v>3</v>
      </c>
    </row>
    <row r="1721" spans="1:2" x14ac:dyDescent="0.2">
      <c r="A1721" t="s">
        <v>8221</v>
      </c>
      <c r="B1721">
        <v>8</v>
      </c>
    </row>
    <row r="1722" spans="1:2" x14ac:dyDescent="0.2">
      <c r="A1722" t="s">
        <v>8221</v>
      </c>
      <c r="B1722">
        <v>0</v>
      </c>
    </row>
    <row r="1723" spans="1:2" x14ac:dyDescent="0.2">
      <c r="A1723" t="s">
        <v>8221</v>
      </c>
      <c r="B1723">
        <v>1</v>
      </c>
    </row>
    <row r="1724" spans="1:2" x14ac:dyDescent="0.2">
      <c r="A1724" t="s">
        <v>8221</v>
      </c>
      <c r="B1724">
        <v>3</v>
      </c>
    </row>
    <row r="1725" spans="1:2" x14ac:dyDescent="0.2">
      <c r="A1725" t="s">
        <v>8221</v>
      </c>
      <c r="B1725">
        <v>4</v>
      </c>
    </row>
    <row r="1726" spans="1:2" x14ac:dyDescent="0.2">
      <c r="A1726" t="s">
        <v>8221</v>
      </c>
      <c r="B1726">
        <v>9</v>
      </c>
    </row>
    <row r="1727" spans="1:2" x14ac:dyDescent="0.2">
      <c r="A1727" t="s">
        <v>8221</v>
      </c>
      <c r="B1727">
        <v>16</v>
      </c>
    </row>
    <row r="1728" spans="1:2" x14ac:dyDescent="0.2">
      <c r="A1728" t="s">
        <v>8221</v>
      </c>
      <c r="B1728">
        <v>1</v>
      </c>
    </row>
    <row r="1729" spans="1:2" x14ac:dyDescent="0.2">
      <c r="A1729" t="s">
        <v>8221</v>
      </c>
      <c r="B1729">
        <v>7</v>
      </c>
    </row>
    <row r="1730" spans="1:2" x14ac:dyDescent="0.2">
      <c r="A1730" t="s">
        <v>8221</v>
      </c>
      <c r="B1730">
        <v>0</v>
      </c>
    </row>
    <row r="1731" spans="1:2" x14ac:dyDescent="0.2">
      <c r="A1731" t="s">
        <v>8221</v>
      </c>
      <c r="B1731">
        <v>0</v>
      </c>
    </row>
    <row r="1732" spans="1:2" x14ac:dyDescent="0.2">
      <c r="A1732" t="s">
        <v>8221</v>
      </c>
      <c r="B1732">
        <v>0</v>
      </c>
    </row>
    <row r="1733" spans="1:2" x14ac:dyDescent="0.2">
      <c r="A1733" t="s">
        <v>8221</v>
      </c>
      <c r="B1733">
        <v>0</v>
      </c>
    </row>
    <row r="1734" spans="1:2" x14ac:dyDescent="0.2">
      <c r="A1734" t="s">
        <v>8221</v>
      </c>
      <c r="B1734">
        <v>0</v>
      </c>
    </row>
    <row r="1735" spans="1:2" x14ac:dyDescent="0.2">
      <c r="A1735" t="s">
        <v>8221</v>
      </c>
      <c r="B1735">
        <v>1</v>
      </c>
    </row>
    <row r="1736" spans="1:2" x14ac:dyDescent="0.2">
      <c r="A1736" t="s">
        <v>8221</v>
      </c>
      <c r="B1736">
        <v>2</v>
      </c>
    </row>
    <row r="1737" spans="1:2" x14ac:dyDescent="0.2">
      <c r="A1737" t="s">
        <v>8221</v>
      </c>
      <c r="B1737">
        <v>1</v>
      </c>
    </row>
    <row r="1738" spans="1:2" x14ac:dyDescent="0.2">
      <c r="A1738" t="s">
        <v>8221</v>
      </c>
      <c r="B1738">
        <v>15</v>
      </c>
    </row>
    <row r="1739" spans="1:2" x14ac:dyDescent="0.2">
      <c r="A1739" t="s">
        <v>8221</v>
      </c>
      <c r="B1739">
        <v>1</v>
      </c>
    </row>
    <row r="1740" spans="1:2" x14ac:dyDescent="0.2">
      <c r="A1740" t="s">
        <v>8221</v>
      </c>
      <c r="B1740">
        <v>1</v>
      </c>
    </row>
    <row r="1741" spans="1:2" x14ac:dyDescent="0.2">
      <c r="A1741" t="s">
        <v>8221</v>
      </c>
      <c r="B1741">
        <v>0</v>
      </c>
    </row>
    <row r="1742" spans="1:2" x14ac:dyDescent="0.2">
      <c r="A1742" t="s">
        <v>8219</v>
      </c>
      <c r="B1742">
        <v>52</v>
      </c>
    </row>
    <row r="1743" spans="1:2" x14ac:dyDescent="0.2">
      <c r="A1743" t="s">
        <v>8219</v>
      </c>
      <c r="B1743">
        <v>34</v>
      </c>
    </row>
    <row r="1744" spans="1:2" x14ac:dyDescent="0.2">
      <c r="A1744" t="s">
        <v>8219</v>
      </c>
      <c r="B1744">
        <v>67</v>
      </c>
    </row>
    <row r="1745" spans="1:2" x14ac:dyDescent="0.2">
      <c r="A1745" t="s">
        <v>8219</v>
      </c>
      <c r="B1745">
        <v>70</v>
      </c>
    </row>
    <row r="1746" spans="1:2" x14ac:dyDescent="0.2">
      <c r="A1746" t="s">
        <v>8219</v>
      </c>
      <c r="B1746">
        <v>89</v>
      </c>
    </row>
    <row r="1747" spans="1:2" x14ac:dyDescent="0.2">
      <c r="A1747" t="s">
        <v>8219</v>
      </c>
      <c r="B1747">
        <v>107</v>
      </c>
    </row>
    <row r="1748" spans="1:2" x14ac:dyDescent="0.2">
      <c r="A1748" t="s">
        <v>8219</v>
      </c>
      <c r="B1748">
        <v>159</v>
      </c>
    </row>
    <row r="1749" spans="1:2" x14ac:dyDescent="0.2">
      <c r="A1749" t="s">
        <v>8219</v>
      </c>
      <c r="B1749">
        <v>181</v>
      </c>
    </row>
    <row r="1750" spans="1:2" x14ac:dyDescent="0.2">
      <c r="A1750" t="s">
        <v>8219</v>
      </c>
      <c r="B1750">
        <v>131</v>
      </c>
    </row>
    <row r="1751" spans="1:2" x14ac:dyDescent="0.2">
      <c r="A1751" t="s">
        <v>8219</v>
      </c>
      <c r="B1751">
        <v>125</v>
      </c>
    </row>
    <row r="1752" spans="1:2" x14ac:dyDescent="0.2">
      <c r="A1752" t="s">
        <v>8219</v>
      </c>
      <c r="B1752">
        <v>61</v>
      </c>
    </row>
    <row r="1753" spans="1:2" x14ac:dyDescent="0.2">
      <c r="A1753" t="s">
        <v>8219</v>
      </c>
      <c r="B1753">
        <v>90</v>
      </c>
    </row>
    <row r="1754" spans="1:2" x14ac:dyDescent="0.2">
      <c r="A1754" t="s">
        <v>8219</v>
      </c>
      <c r="B1754">
        <v>35</v>
      </c>
    </row>
    <row r="1755" spans="1:2" x14ac:dyDescent="0.2">
      <c r="A1755" t="s">
        <v>8219</v>
      </c>
      <c r="B1755">
        <v>90</v>
      </c>
    </row>
    <row r="1756" spans="1:2" x14ac:dyDescent="0.2">
      <c r="A1756" t="s">
        <v>8219</v>
      </c>
      <c r="B1756">
        <v>4</v>
      </c>
    </row>
    <row r="1757" spans="1:2" x14ac:dyDescent="0.2">
      <c r="A1757" t="s">
        <v>8219</v>
      </c>
      <c r="B1757">
        <v>120</v>
      </c>
    </row>
    <row r="1758" spans="1:2" x14ac:dyDescent="0.2">
      <c r="A1758" t="s">
        <v>8219</v>
      </c>
      <c r="B1758">
        <v>14</v>
      </c>
    </row>
    <row r="1759" spans="1:2" x14ac:dyDescent="0.2">
      <c r="A1759" t="s">
        <v>8219</v>
      </c>
      <c r="B1759">
        <v>27</v>
      </c>
    </row>
    <row r="1760" spans="1:2" x14ac:dyDescent="0.2">
      <c r="A1760" t="s">
        <v>8219</v>
      </c>
      <c r="B1760">
        <v>49</v>
      </c>
    </row>
    <row r="1761" spans="1:2" x14ac:dyDescent="0.2">
      <c r="A1761" t="s">
        <v>8219</v>
      </c>
      <c r="B1761">
        <v>102</v>
      </c>
    </row>
    <row r="1762" spans="1:2" x14ac:dyDescent="0.2">
      <c r="A1762" t="s">
        <v>8219</v>
      </c>
      <c r="B1762">
        <v>3</v>
      </c>
    </row>
    <row r="1763" spans="1:2" x14ac:dyDescent="0.2">
      <c r="A1763" t="s">
        <v>8219</v>
      </c>
      <c r="B1763">
        <v>25</v>
      </c>
    </row>
    <row r="1764" spans="1:2" x14ac:dyDescent="0.2">
      <c r="A1764" t="s">
        <v>8219</v>
      </c>
      <c r="B1764">
        <v>118</v>
      </c>
    </row>
    <row r="1765" spans="1:2" x14ac:dyDescent="0.2">
      <c r="A1765" t="s">
        <v>8221</v>
      </c>
      <c r="B1765">
        <v>39</v>
      </c>
    </row>
    <row r="1766" spans="1:2" x14ac:dyDescent="0.2">
      <c r="A1766" t="s">
        <v>8221</v>
      </c>
      <c r="B1766">
        <v>103</v>
      </c>
    </row>
    <row r="1767" spans="1:2" x14ac:dyDescent="0.2">
      <c r="A1767" t="s">
        <v>8221</v>
      </c>
      <c r="B1767">
        <v>0</v>
      </c>
    </row>
    <row r="1768" spans="1:2" x14ac:dyDescent="0.2">
      <c r="A1768" t="s">
        <v>8221</v>
      </c>
      <c r="B1768">
        <v>39</v>
      </c>
    </row>
    <row r="1769" spans="1:2" x14ac:dyDescent="0.2">
      <c r="A1769" t="s">
        <v>8221</v>
      </c>
      <c r="B1769">
        <v>15</v>
      </c>
    </row>
    <row r="1770" spans="1:2" x14ac:dyDescent="0.2">
      <c r="A1770" t="s">
        <v>8221</v>
      </c>
      <c r="B1770">
        <v>22</v>
      </c>
    </row>
    <row r="1771" spans="1:2" x14ac:dyDescent="0.2">
      <c r="A1771" t="s">
        <v>8221</v>
      </c>
      <c r="B1771">
        <v>92</v>
      </c>
    </row>
    <row r="1772" spans="1:2" x14ac:dyDescent="0.2">
      <c r="A1772" t="s">
        <v>8221</v>
      </c>
      <c r="B1772">
        <v>25</v>
      </c>
    </row>
    <row r="1773" spans="1:2" x14ac:dyDescent="0.2">
      <c r="A1773" t="s">
        <v>8221</v>
      </c>
      <c r="B1773">
        <v>19</v>
      </c>
    </row>
    <row r="1774" spans="1:2" x14ac:dyDescent="0.2">
      <c r="A1774" t="s">
        <v>8221</v>
      </c>
      <c r="B1774">
        <v>19</v>
      </c>
    </row>
    <row r="1775" spans="1:2" x14ac:dyDescent="0.2">
      <c r="A1775" t="s">
        <v>8221</v>
      </c>
      <c r="B1775">
        <v>13</v>
      </c>
    </row>
    <row r="1776" spans="1:2" x14ac:dyDescent="0.2">
      <c r="A1776" t="s">
        <v>8221</v>
      </c>
      <c r="B1776">
        <v>124</v>
      </c>
    </row>
    <row r="1777" spans="1:2" x14ac:dyDescent="0.2">
      <c r="A1777" t="s">
        <v>8221</v>
      </c>
      <c r="B1777">
        <v>4</v>
      </c>
    </row>
    <row r="1778" spans="1:2" x14ac:dyDescent="0.2">
      <c r="A1778" t="s">
        <v>8221</v>
      </c>
      <c r="B1778">
        <v>10</v>
      </c>
    </row>
    <row r="1779" spans="1:2" x14ac:dyDescent="0.2">
      <c r="A1779" t="s">
        <v>8221</v>
      </c>
      <c r="B1779">
        <v>15</v>
      </c>
    </row>
    <row r="1780" spans="1:2" x14ac:dyDescent="0.2">
      <c r="A1780" t="s">
        <v>8221</v>
      </c>
      <c r="B1780">
        <v>38</v>
      </c>
    </row>
    <row r="1781" spans="1:2" x14ac:dyDescent="0.2">
      <c r="A1781" t="s">
        <v>8221</v>
      </c>
      <c r="B1781">
        <v>152</v>
      </c>
    </row>
    <row r="1782" spans="1:2" x14ac:dyDescent="0.2">
      <c r="A1782" t="s">
        <v>8221</v>
      </c>
      <c r="B1782">
        <v>24</v>
      </c>
    </row>
    <row r="1783" spans="1:2" x14ac:dyDescent="0.2">
      <c r="A1783" t="s">
        <v>8221</v>
      </c>
      <c r="B1783">
        <v>76</v>
      </c>
    </row>
    <row r="1784" spans="1:2" x14ac:dyDescent="0.2">
      <c r="A1784" t="s">
        <v>8221</v>
      </c>
      <c r="B1784">
        <v>185</v>
      </c>
    </row>
    <row r="1785" spans="1:2" x14ac:dyDescent="0.2">
      <c r="A1785" t="s">
        <v>8221</v>
      </c>
      <c r="B1785">
        <v>33</v>
      </c>
    </row>
    <row r="1786" spans="1:2" x14ac:dyDescent="0.2">
      <c r="A1786" t="s">
        <v>8221</v>
      </c>
      <c r="B1786">
        <v>108</v>
      </c>
    </row>
    <row r="1787" spans="1:2" x14ac:dyDescent="0.2">
      <c r="A1787" t="s">
        <v>8221</v>
      </c>
      <c r="B1787">
        <v>29</v>
      </c>
    </row>
    <row r="1788" spans="1:2" x14ac:dyDescent="0.2">
      <c r="A1788" t="s">
        <v>8221</v>
      </c>
      <c r="B1788">
        <v>24</v>
      </c>
    </row>
    <row r="1789" spans="1:2" x14ac:dyDescent="0.2">
      <c r="A1789" t="s">
        <v>8221</v>
      </c>
      <c r="B1789">
        <v>4</v>
      </c>
    </row>
    <row r="1790" spans="1:2" x14ac:dyDescent="0.2">
      <c r="A1790" t="s">
        <v>8221</v>
      </c>
      <c r="B1790">
        <v>4</v>
      </c>
    </row>
    <row r="1791" spans="1:2" x14ac:dyDescent="0.2">
      <c r="A1791" t="s">
        <v>8221</v>
      </c>
      <c r="B1791">
        <v>15</v>
      </c>
    </row>
    <row r="1792" spans="1:2" x14ac:dyDescent="0.2">
      <c r="A1792" t="s">
        <v>8221</v>
      </c>
      <c r="B1792">
        <v>4</v>
      </c>
    </row>
    <row r="1793" spans="1:2" x14ac:dyDescent="0.2">
      <c r="A1793" t="s">
        <v>8221</v>
      </c>
      <c r="B1793">
        <v>139</v>
      </c>
    </row>
    <row r="1794" spans="1:2" x14ac:dyDescent="0.2">
      <c r="A1794" t="s">
        <v>8221</v>
      </c>
      <c r="B1794">
        <v>2</v>
      </c>
    </row>
    <row r="1795" spans="1:2" x14ac:dyDescent="0.2">
      <c r="A1795" t="s">
        <v>8221</v>
      </c>
      <c r="B1795">
        <v>18</v>
      </c>
    </row>
    <row r="1796" spans="1:2" x14ac:dyDescent="0.2">
      <c r="A1796" t="s">
        <v>8221</v>
      </c>
      <c r="B1796">
        <v>81</v>
      </c>
    </row>
    <row r="1797" spans="1:2" x14ac:dyDescent="0.2">
      <c r="A1797" t="s">
        <v>8221</v>
      </c>
      <c r="B1797">
        <v>86</v>
      </c>
    </row>
    <row r="1798" spans="1:2" x14ac:dyDescent="0.2">
      <c r="A1798" t="s">
        <v>8221</v>
      </c>
      <c r="B1798">
        <v>140</v>
      </c>
    </row>
    <row r="1799" spans="1:2" x14ac:dyDescent="0.2">
      <c r="A1799" t="s">
        <v>8221</v>
      </c>
      <c r="B1799">
        <v>37</v>
      </c>
    </row>
    <row r="1800" spans="1:2" x14ac:dyDescent="0.2">
      <c r="A1800" t="s">
        <v>8221</v>
      </c>
      <c r="B1800">
        <v>6</v>
      </c>
    </row>
    <row r="1801" spans="1:2" x14ac:dyDescent="0.2">
      <c r="A1801" t="s">
        <v>8221</v>
      </c>
      <c r="B1801">
        <v>113</v>
      </c>
    </row>
    <row r="1802" spans="1:2" x14ac:dyDescent="0.2">
      <c r="A1802" t="s">
        <v>8221</v>
      </c>
      <c r="B1802">
        <v>37</v>
      </c>
    </row>
    <row r="1803" spans="1:2" x14ac:dyDescent="0.2">
      <c r="A1803" t="s">
        <v>8221</v>
      </c>
      <c r="B1803">
        <v>18</v>
      </c>
    </row>
    <row r="1804" spans="1:2" x14ac:dyDescent="0.2">
      <c r="A1804" t="s">
        <v>8221</v>
      </c>
      <c r="B1804">
        <v>75</v>
      </c>
    </row>
    <row r="1805" spans="1:2" x14ac:dyDescent="0.2">
      <c r="A1805" t="s">
        <v>8221</v>
      </c>
      <c r="B1805">
        <v>52</v>
      </c>
    </row>
    <row r="1806" spans="1:2" x14ac:dyDescent="0.2">
      <c r="A1806" t="s">
        <v>8221</v>
      </c>
      <c r="B1806">
        <v>122</v>
      </c>
    </row>
    <row r="1807" spans="1:2" x14ac:dyDescent="0.2">
      <c r="A1807" t="s">
        <v>8221</v>
      </c>
      <c r="B1807">
        <v>8</v>
      </c>
    </row>
    <row r="1808" spans="1:2" x14ac:dyDescent="0.2">
      <c r="A1808" t="s">
        <v>8221</v>
      </c>
      <c r="B1808">
        <v>8</v>
      </c>
    </row>
    <row r="1809" spans="1:2" x14ac:dyDescent="0.2">
      <c r="A1809" t="s">
        <v>8221</v>
      </c>
      <c r="B1809">
        <v>96</v>
      </c>
    </row>
    <row r="1810" spans="1:2" x14ac:dyDescent="0.2">
      <c r="A1810" t="s">
        <v>8221</v>
      </c>
      <c r="B1810">
        <v>9</v>
      </c>
    </row>
    <row r="1811" spans="1:2" x14ac:dyDescent="0.2">
      <c r="A1811" t="s">
        <v>8221</v>
      </c>
      <c r="B1811">
        <v>2</v>
      </c>
    </row>
    <row r="1812" spans="1:2" x14ac:dyDescent="0.2">
      <c r="A1812" t="s">
        <v>8221</v>
      </c>
      <c r="B1812">
        <v>26</v>
      </c>
    </row>
    <row r="1813" spans="1:2" x14ac:dyDescent="0.2">
      <c r="A1813" t="s">
        <v>8221</v>
      </c>
      <c r="B1813">
        <v>23</v>
      </c>
    </row>
    <row r="1814" spans="1:2" x14ac:dyDescent="0.2">
      <c r="A1814" t="s">
        <v>8221</v>
      </c>
      <c r="B1814">
        <v>0</v>
      </c>
    </row>
    <row r="1815" spans="1:2" x14ac:dyDescent="0.2">
      <c r="A1815" t="s">
        <v>8221</v>
      </c>
      <c r="B1815">
        <v>140</v>
      </c>
    </row>
    <row r="1816" spans="1:2" x14ac:dyDescent="0.2">
      <c r="A1816" t="s">
        <v>8221</v>
      </c>
      <c r="B1816">
        <v>0</v>
      </c>
    </row>
    <row r="1817" spans="1:2" x14ac:dyDescent="0.2">
      <c r="A1817" t="s">
        <v>8221</v>
      </c>
      <c r="B1817">
        <v>6</v>
      </c>
    </row>
    <row r="1818" spans="1:2" x14ac:dyDescent="0.2">
      <c r="A1818" t="s">
        <v>8221</v>
      </c>
      <c r="B1818">
        <v>100</v>
      </c>
    </row>
    <row r="1819" spans="1:2" x14ac:dyDescent="0.2">
      <c r="A1819" t="s">
        <v>8221</v>
      </c>
      <c r="B1819">
        <v>0</v>
      </c>
    </row>
    <row r="1820" spans="1:2" x14ac:dyDescent="0.2">
      <c r="A1820" t="s">
        <v>8221</v>
      </c>
      <c r="B1820">
        <v>4</v>
      </c>
    </row>
    <row r="1821" spans="1:2" x14ac:dyDescent="0.2">
      <c r="A1821" t="s">
        <v>8221</v>
      </c>
      <c r="B1821">
        <v>8</v>
      </c>
    </row>
    <row r="1822" spans="1:2" x14ac:dyDescent="0.2">
      <c r="A1822" t="s">
        <v>8219</v>
      </c>
      <c r="B1822">
        <v>57</v>
      </c>
    </row>
    <row r="1823" spans="1:2" x14ac:dyDescent="0.2">
      <c r="A1823" t="s">
        <v>8219</v>
      </c>
      <c r="B1823">
        <v>11</v>
      </c>
    </row>
    <row r="1824" spans="1:2" x14ac:dyDescent="0.2">
      <c r="A1824" t="s">
        <v>8219</v>
      </c>
      <c r="B1824">
        <v>33</v>
      </c>
    </row>
    <row r="1825" spans="1:2" x14ac:dyDescent="0.2">
      <c r="A1825" t="s">
        <v>8219</v>
      </c>
      <c r="B1825">
        <v>40</v>
      </c>
    </row>
    <row r="1826" spans="1:2" x14ac:dyDescent="0.2">
      <c r="A1826" t="s">
        <v>8219</v>
      </c>
      <c r="B1826">
        <v>50</v>
      </c>
    </row>
    <row r="1827" spans="1:2" x14ac:dyDescent="0.2">
      <c r="A1827" t="s">
        <v>8219</v>
      </c>
      <c r="B1827">
        <v>38</v>
      </c>
    </row>
    <row r="1828" spans="1:2" x14ac:dyDescent="0.2">
      <c r="A1828" t="s">
        <v>8219</v>
      </c>
      <c r="B1828">
        <v>96</v>
      </c>
    </row>
    <row r="1829" spans="1:2" x14ac:dyDescent="0.2">
      <c r="A1829" t="s">
        <v>8219</v>
      </c>
      <c r="B1829">
        <v>48</v>
      </c>
    </row>
    <row r="1830" spans="1:2" x14ac:dyDescent="0.2">
      <c r="A1830" t="s">
        <v>8219</v>
      </c>
      <c r="B1830">
        <v>33</v>
      </c>
    </row>
    <row r="1831" spans="1:2" x14ac:dyDescent="0.2">
      <c r="A1831" t="s">
        <v>8219</v>
      </c>
      <c r="B1831">
        <v>226</v>
      </c>
    </row>
    <row r="1832" spans="1:2" x14ac:dyDescent="0.2">
      <c r="A1832" t="s">
        <v>8219</v>
      </c>
      <c r="B1832">
        <v>14</v>
      </c>
    </row>
    <row r="1833" spans="1:2" x14ac:dyDescent="0.2">
      <c r="A1833" t="s">
        <v>8219</v>
      </c>
      <c r="B1833">
        <v>20</v>
      </c>
    </row>
    <row r="1834" spans="1:2" x14ac:dyDescent="0.2">
      <c r="A1834" t="s">
        <v>8219</v>
      </c>
      <c r="B1834">
        <v>25</v>
      </c>
    </row>
    <row r="1835" spans="1:2" x14ac:dyDescent="0.2">
      <c r="A1835" t="s">
        <v>8219</v>
      </c>
      <c r="B1835">
        <v>90</v>
      </c>
    </row>
    <row r="1836" spans="1:2" x14ac:dyDescent="0.2">
      <c r="A1836" t="s">
        <v>8219</v>
      </c>
      <c r="B1836">
        <v>11</v>
      </c>
    </row>
    <row r="1837" spans="1:2" x14ac:dyDescent="0.2">
      <c r="A1837" t="s">
        <v>8219</v>
      </c>
      <c r="B1837">
        <v>55</v>
      </c>
    </row>
    <row r="1838" spans="1:2" x14ac:dyDescent="0.2">
      <c r="A1838" t="s">
        <v>8219</v>
      </c>
      <c r="B1838">
        <v>30</v>
      </c>
    </row>
    <row r="1839" spans="1:2" x14ac:dyDescent="0.2">
      <c r="A1839" t="s">
        <v>8219</v>
      </c>
      <c r="B1839">
        <v>28</v>
      </c>
    </row>
    <row r="1840" spans="1:2" x14ac:dyDescent="0.2">
      <c r="A1840" t="s">
        <v>8219</v>
      </c>
      <c r="B1840">
        <v>45</v>
      </c>
    </row>
    <row r="1841" spans="1:2" x14ac:dyDescent="0.2">
      <c r="A1841" t="s">
        <v>8219</v>
      </c>
      <c r="B1841">
        <v>13</v>
      </c>
    </row>
    <row r="1842" spans="1:2" x14ac:dyDescent="0.2">
      <c r="A1842" t="s">
        <v>8219</v>
      </c>
      <c r="B1842">
        <v>40</v>
      </c>
    </row>
    <row r="1843" spans="1:2" x14ac:dyDescent="0.2">
      <c r="A1843" t="s">
        <v>8219</v>
      </c>
      <c r="B1843">
        <v>21</v>
      </c>
    </row>
    <row r="1844" spans="1:2" x14ac:dyDescent="0.2">
      <c r="A1844" t="s">
        <v>8219</v>
      </c>
      <c r="B1844">
        <v>134</v>
      </c>
    </row>
    <row r="1845" spans="1:2" x14ac:dyDescent="0.2">
      <c r="A1845" t="s">
        <v>8219</v>
      </c>
      <c r="B1845">
        <v>20</v>
      </c>
    </row>
    <row r="1846" spans="1:2" x14ac:dyDescent="0.2">
      <c r="A1846" t="s">
        <v>8219</v>
      </c>
      <c r="B1846">
        <v>19</v>
      </c>
    </row>
    <row r="1847" spans="1:2" x14ac:dyDescent="0.2">
      <c r="A1847" t="s">
        <v>8219</v>
      </c>
      <c r="B1847">
        <v>209</v>
      </c>
    </row>
    <row r="1848" spans="1:2" x14ac:dyDescent="0.2">
      <c r="A1848" t="s">
        <v>8219</v>
      </c>
      <c r="B1848">
        <v>38</v>
      </c>
    </row>
    <row r="1849" spans="1:2" x14ac:dyDescent="0.2">
      <c r="A1849" t="s">
        <v>8219</v>
      </c>
      <c r="B1849">
        <v>24</v>
      </c>
    </row>
    <row r="1850" spans="1:2" x14ac:dyDescent="0.2">
      <c r="A1850" t="s">
        <v>8219</v>
      </c>
      <c r="B1850">
        <v>8</v>
      </c>
    </row>
    <row r="1851" spans="1:2" x14ac:dyDescent="0.2">
      <c r="A1851" t="s">
        <v>8219</v>
      </c>
      <c r="B1851">
        <v>179</v>
      </c>
    </row>
    <row r="1852" spans="1:2" x14ac:dyDescent="0.2">
      <c r="A1852" t="s">
        <v>8219</v>
      </c>
      <c r="B1852">
        <v>26</v>
      </c>
    </row>
    <row r="1853" spans="1:2" x14ac:dyDescent="0.2">
      <c r="A1853" t="s">
        <v>8219</v>
      </c>
      <c r="B1853">
        <v>131</v>
      </c>
    </row>
    <row r="1854" spans="1:2" x14ac:dyDescent="0.2">
      <c r="A1854" t="s">
        <v>8219</v>
      </c>
      <c r="B1854">
        <v>14</v>
      </c>
    </row>
    <row r="1855" spans="1:2" x14ac:dyDescent="0.2">
      <c r="A1855" t="s">
        <v>8219</v>
      </c>
      <c r="B1855">
        <v>174</v>
      </c>
    </row>
    <row r="1856" spans="1:2" x14ac:dyDescent="0.2">
      <c r="A1856" t="s">
        <v>8219</v>
      </c>
      <c r="B1856">
        <v>191</v>
      </c>
    </row>
    <row r="1857" spans="1:2" x14ac:dyDescent="0.2">
      <c r="A1857" t="s">
        <v>8219</v>
      </c>
      <c r="B1857">
        <v>38</v>
      </c>
    </row>
    <row r="1858" spans="1:2" x14ac:dyDescent="0.2">
      <c r="A1858" t="s">
        <v>8219</v>
      </c>
      <c r="B1858">
        <v>22</v>
      </c>
    </row>
    <row r="1859" spans="1:2" x14ac:dyDescent="0.2">
      <c r="A1859" t="s">
        <v>8219</v>
      </c>
      <c r="B1859">
        <v>149</v>
      </c>
    </row>
    <row r="1860" spans="1:2" x14ac:dyDescent="0.2">
      <c r="A1860" t="s">
        <v>8219</v>
      </c>
      <c r="B1860">
        <v>56</v>
      </c>
    </row>
    <row r="1861" spans="1:2" x14ac:dyDescent="0.2">
      <c r="A1861" t="s">
        <v>8219</v>
      </c>
      <c r="B1861">
        <v>19</v>
      </c>
    </row>
    <row r="1862" spans="1:2" x14ac:dyDescent="0.2">
      <c r="A1862" t="s">
        <v>8221</v>
      </c>
      <c r="B1862">
        <v>0</v>
      </c>
    </row>
    <row r="1863" spans="1:2" x14ac:dyDescent="0.2">
      <c r="A1863" t="s">
        <v>8221</v>
      </c>
      <c r="B1863">
        <v>16</v>
      </c>
    </row>
    <row r="1864" spans="1:2" x14ac:dyDescent="0.2">
      <c r="A1864" t="s">
        <v>8221</v>
      </c>
      <c r="B1864">
        <v>2</v>
      </c>
    </row>
    <row r="1865" spans="1:2" x14ac:dyDescent="0.2">
      <c r="A1865" t="s">
        <v>8221</v>
      </c>
      <c r="B1865">
        <v>48</v>
      </c>
    </row>
    <row r="1866" spans="1:2" x14ac:dyDescent="0.2">
      <c r="A1866" t="s">
        <v>8221</v>
      </c>
      <c r="B1866">
        <v>2</v>
      </c>
    </row>
    <row r="1867" spans="1:2" x14ac:dyDescent="0.2">
      <c r="A1867" t="s">
        <v>8221</v>
      </c>
      <c r="B1867">
        <v>2</v>
      </c>
    </row>
    <row r="1868" spans="1:2" x14ac:dyDescent="0.2">
      <c r="A1868" t="s">
        <v>8221</v>
      </c>
      <c r="B1868">
        <v>1</v>
      </c>
    </row>
    <row r="1869" spans="1:2" x14ac:dyDescent="0.2">
      <c r="A1869" t="s">
        <v>8221</v>
      </c>
      <c r="B1869">
        <v>17</v>
      </c>
    </row>
    <row r="1870" spans="1:2" x14ac:dyDescent="0.2">
      <c r="A1870" t="s">
        <v>8221</v>
      </c>
      <c r="B1870">
        <v>0</v>
      </c>
    </row>
    <row r="1871" spans="1:2" x14ac:dyDescent="0.2">
      <c r="A1871" t="s">
        <v>8221</v>
      </c>
      <c r="B1871">
        <v>11</v>
      </c>
    </row>
    <row r="1872" spans="1:2" x14ac:dyDescent="0.2">
      <c r="A1872" t="s">
        <v>8221</v>
      </c>
      <c r="B1872">
        <v>95</v>
      </c>
    </row>
    <row r="1873" spans="1:2" x14ac:dyDescent="0.2">
      <c r="A1873" t="s">
        <v>8221</v>
      </c>
      <c r="B1873">
        <v>13</v>
      </c>
    </row>
    <row r="1874" spans="1:2" x14ac:dyDescent="0.2">
      <c r="A1874" t="s">
        <v>8221</v>
      </c>
      <c r="B1874">
        <v>2</v>
      </c>
    </row>
    <row r="1875" spans="1:2" x14ac:dyDescent="0.2">
      <c r="A1875" t="s">
        <v>8221</v>
      </c>
      <c r="B1875">
        <v>2</v>
      </c>
    </row>
    <row r="1876" spans="1:2" x14ac:dyDescent="0.2">
      <c r="A1876" t="s">
        <v>8221</v>
      </c>
      <c r="B1876">
        <v>3</v>
      </c>
    </row>
    <row r="1877" spans="1:2" x14ac:dyDescent="0.2">
      <c r="A1877" t="s">
        <v>8221</v>
      </c>
      <c r="B1877">
        <v>0</v>
      </c>
    </row>
    <row r="1878" spans="1:2" x14ac:dyDescent="0.2">
      <c r="A1878" t="s">
        <v>8221</v>
      </c>
      <c r="B1878">
        <v>0</v>
      </c>
    </row>
    <row r="1879" spans="1:2" x14ac:dyDescent="0.2">
      <c r="A1879" t="s">
        <v>8221</v>
      </c>
      <c r="B1879">
        <v>0</v>
      </c>
    </row>
    <row r="1880" spans="1:2" x14ac:dyDescent="0.2">
      <c r="A1880" t="s">
        <v>8221</v>
      </c>
      <c r="B1880">
        <v>2</v>
      </c>
    </row>
    <row r="1881" spans="1:2" x14ac:dyDescent="0.2">
      <c r="A1881" t="s">
        <v>8221</v>
      </c>
      <c r="B1881">
        <v>24</v>
      </c>
    </row>
    <row r="1882" spans="1:2" x14ac:dyDescent="0.2">
      <c r="A1882" t="s">
        <v>8219</v>
      </c>
      <c r="B1882">
        <v>70</v>
      </c>
    </row>
    <row r="1883" spans="1:2" x14ac:dyDescent="0.2">
      <c r="A1883" t="s">
        <v>8219</v>
      </c>
      <c r="B1883">
        <v>81</v>
      </c>
    </row>
    <row r="1884" spans="1:2" x14ac:dyDescent="0.2">
      <c r="A1884" t="s">
        <v>8219</v>
      </c>
      <c r="B1884">
        <v>32</v>
      </c>
    </row>
    <row r="1885" spans="1:2" x14ac:dyDescent="0.2">
      <c r="A1885" t="s">
        <v>8219</v>
      </c>
      <c r="B1885">
        <v>26</v>
      </c>
    </row>
    <row r="1886" spans="1:2" x14ac:dyDescent="0.2">
      <c r="A1886" t="s">
        <v>8219</v>
      </c>
      <c r="B1886">
        <v>105</v>
      </c>
    </row>
    <row r="1887" spans="1:2" x14ac:dyDescent="0.2">
      <c r="A1887" t="s">
        <v>8219</v>
      </c>
      <c r="B1887">
        <v>29</v>
      </c>
    </row>
    <row r="1888" spans="1:2" x14ac:dyDescent="0.2">
      <c r="A1888" t="s">
        <v>8219</v>
      </c>
      <c r="B1888">
        <v>8</v>
      </c>
    </row>
    <row r="1889" spans="1:2" x14ac:dyDescent="0.2">
      <c r="A1889" t="s">
        <v>8219</v>
      </c>
      <c r="B1889">
        <v>89</v>
      </c>
    </row>
    <row r="1890" spans="1:2" x14ac:dyDescent="0.2">
      <c r="A1890" t="s">
        <v>8219</v>
      </c>
      <c r="B1890">
        <v>44</v>
      </c>
    </row>
    <row r="1891" spans="1:2" x14ac:dyDescent="0.2">
      <c r="A1891" t="s">
        <v>8219</v>
      </c>
      <c r="B1891">
        <v>246</v>
      </c>
    </row>
    <row r="1892" spans="1:2" x14ac:dyDescent="0.2">
      <c r="A1892" t="s">
        <v>8219</v>
      </c>
      <c r="B1892">
        <v>120</v>
      </c>
    </row>
    <row r="1893" spans="1:2" x14ac:dyDescent="0.2">
      <c r="A1893" t="s">
        <v>8219</v>
      </c>
      <c r="B1893">
        <v>26</v>
      </c>
    </row>
    <row r="1894" spans="1:2" x14ac:dyDescent="0.2">
      <c r="A1894" t="s">
        <v>8219</v>
      </c>
      <c r="B1894">
        <v>45</v>
      </c>
    </row>
    <row r="1895" spans="1:2" x14ac:dyDescent="0.2">
      <c r="A1895" t="s">
        <v>8219</v>
      </c>
      <c r="B1895">
        <v>20</v>
      </c>
    </row>
    <row r="1896" spans="1:2" x14ac:dyDescent="0.2">
      <c r="A1896" t="s">
        <v>8219</v>
      </c>
      <c r="B1896">
        <v>47</v>
      </c>
    </row>
    <row r="1897" spans="1:2" x14ac:dyDescent="0.2">
      <c r="A1897" t="s">
        <v>8219</v>
      </c>
      <c r="B1897">
        <v>13</v>
      </c>
    </row>
    <row r="1898" spans="1:2" x14ac:dyDescent="0.2">
      <c r="A1898" t="s">
        <v>8219</v>
      </c>
      <c r="B1898">
        <v>183</v>
      </c>
    </row>
    <row r="1899" spans="1:2" x14ac:dyDescent="0.2">
      <c r="A1899" t="s">
        <v>8219</v>
      </c>
      <c r="B1899">
        <v>21</v>
      </c>
    </row>
    <row r="1900" spans="1:2" x14ac:dyDescent="0.2">
      <c r="A1900" t="s">
        <v>8219</v>
      </c>
      <c r="B1900">
        <v>42</v>
      </c>
    </row>
    <row r="1901" spans="1:2" x14ac:dyDescent="0.2">
      <c r="A1901" t="s">
        <v>8219</v>
      </c>
      <c r="B1901">
        <v>54</v>
      </c>
    </row>
    <row r="1902" spans="1:2" x14ac:dyDescent="0.2">
      <c r="A1902" t="s">
        <v>8221</v>
      </c>
      <c r="B1902">
        <v>25</v>
      </c>
    </row>
    <row r="1903" spans="1:2" x14ac:dyDescent="0.2">
      <c r="A1903" t="s">
        <v>8221</v>
      </c>
      <c r="B1903">
        <v>3</v>
      </c>
    </row>
    <row r="1904" spans="1:2" x14ac:dyDescent="0.2">
      <c r="A1904" t="s">
        <v>8221</v>
      </c>
      <c r="B1904">
        <v>41</v>
      </c>
    </row>
    <row r="1905" spans="1:2" x14ac:dyDescent="0.2">
      <c r="A1905" t="s">
        <v>8221</v>
      </c>
      <c r="B1905">
        <v>2</v>
      </c>
    </row>
    <row r="1906" spans="1:2" x14ac:dyDescent="0.2">
      <c r="A1906" t="s">
        <v>8221</v>
      </c>
      <c r="B1906">
        <v>4</v>
      </c>
    </row>
    <row r="1907" spans="1:2" x14ac:dyDescent="0.2">
      <c r="A1907" t="s">
        <v>8221</v>
      </c>
      <c r="B1907">
        <v>99</v>
      </c>
    </row>
    <row r="1908" spans="1:2" x14ac:dyDescent="0.2">
      <c r="A1908" t="s">
        <v>8221</v>
      </c>
      <c r="B1908">
        <v>4</v>
      </c>
    </row>
    <row r="1909" spans="1:2" x14ac:dyDescent="0.2">
      <c r="A1909" t="s">
        <v>8221</v>
      </c>
      <c r="B1909">
        <v>4</v>
      </c>
    </row>
    <row r="1910" spans="1:2" x14ac:dyDescent="0.2">
      <c r="A1910" t="s">
        <v>8221</v>
      </c>
      <c r="B1910">
        <v>38</v>
      </c>
    </row>
    <row r="1911" spans="1:2" x14ac:dyDescent="0.2">
      <c r="A1911" t="s">
        <v>8221</v>
      </c>
      <c r="B1911">
        <v>285</v>
      </c>
    </row>
    <row r="1912" spans="1:2" x14ac:dyDescent="0.2">
      <c r="A1912" t="s">
        <v>8221</v>
      </c>
      <c r="B1912">
        <v>1</v>
      </c>
    </row>
    <row r="1913" spans="1:2" x14ac:dyDescent="0.2">
      <c r="A1913" t="s">
        <v>8221</v>
      </c>
      <c r="B1913">
        <v>42</v>
      </c>
    </row>
    <row r="1914" spans="1:2" x14ac:dyDescent="0.2">
      <c r="A1914" t="s">
        <v>8221</v>
      </c>
      <c r="B1914">
        <v>26</v>
      </c>
    </row>
    <row r="1915" spans="1:2" x14ac:dyDescent="0.2">
      <c r="A1915" t="s">
        <v>8221</v>
      </c>
      <c r="B1915">
        <v>2</v>
      </c>
    </row>
    <row r="1916" spans="1:2" x14ac:dyDescent="0.2">
      <c r="A1916" t="s">
        <v>8221</v>
      </c>
      <c r="B1916">
        <v>4</v>
      </c>
    </row>
    <row r="1917" spans="1:2" x14ac:dyDescent="0.2">
      <c r="A1917" t="s">
        <v>8221</v>
      </c>
      <c r="B1917">
        <v>6</v>
      </c>
    </row>
    <row r="1918" spans="1:2" x14ac:dyDescent="0.2">
      <c r="A1918" t="s">
        <v>8221</v>
      </c>
      <c r="B1918">
        <v>70</v>
      </c>
    </row>
    <row r="1919" spans="1:2" x14ac:dyDescent="0.2">
      <c r="A1919" t="s">
        <v>8221</v>
      </c>
      <c r="B1919">
        <v>9</v>
      </c>
    </row>
    <row r="1920" spans="1:2" x14ac:dyDescent="0.2">
      <c r="A1920" t="s">
        <v>8221</v>
      </c>
      <c r="B1920">
        <v>8</v>
      </c>
    </row>
    <row r="1921" spans="1:2" x14ac:dyDescent="0.2">
      <c r="A1921" t="s">
        <v>8221</v>
      </c>
      <c r="B1921">
        <v>105</v>
      </c>
    </row>
    <row r="1922" spans="1:2" x14ac:dyDescent="0.2">
      <c r="A1922" t="s">
        <v>8219</v>
      </c>
      <c r="B1922">
        <v>38</v>
      </c>
    </row>
    <row r="1923" spans="1:2" x14ac:dyDescent="0.2">
      <c r="A1923" t="s">
        <v>8219</v>
      </c>
      <c r="B1923">
        <v>64</v>
      </c>
    </row>
    <row r="1924" spans="1:2" x14ac:dyDescent="0.2">
      <c r="A1924" t="s">
        <v>8219</v>
      </c>
      <c r="B1924">
        <v>13</v>
      </c>
    </row>
    <row r="1925" spans="1:2" x14ac:dyDescent="0.2">
      <c r="A1925" t="s">
        <v>8219</v>
      </c>
      <c r="B1925">
        <v>33</v>
      </c>
    </row>
    <row r="1926" spans="1:2" x14ac:dyDescent="0.2">
      <c r="A1926" t="s">
        <v>8219</v>
      </c>
      <c r="B1926">
        <v>52</v>
      </c>
    </row>
    <row r="1927" spans="1:2" x14ac:dyDescent="0.2">
      <c r="A1927" t="s">
        <v>8219</v>
      </c>
      <c r="B1927">
        <v>107</v>
      </c>
    </row>
    <row r="1928" spans="1:2" x14ac:dyDescent="0.2">
      <c r="A1928" t="s">
        <v>8219</v>
      </c>
      <c r="B1928">
        <v>11</v>
      </c>
    </row>
    <row r="1929" spans="1:2" x14ac:dyDescent="0.2">
      <c r="A1929" t="s">
        <v>8219</v>
      </c>
      <c r="B1929">
        <v>34</v>
      </c>
    </row>
    <row r="1930" spans="1:2" x14ac:dyDescent="0.2">
      <c r="A1930" t="s">
        <v>8219</v>
      </c>
      <c r="B1930">
        <v>75</v>
      </c>
    </row>
    <row r="1931" spans="1:2" x14ac:dyDescent="0.2">
      <c r="A1931" t="s">
        <v>8219</v>
      </c>
      <c r="B1931">
        <v>26</v>
      </c>
    </row>
    <row r="1932" spans="1:2" x14ac:dyDescent="0.2">
      <c r="A1932" t="s">
        <v>8219</v>
      </c>
      <c r="B1932">
        <v>50</v>
      </c>
    </row>
    <row r="1933" spans="1:2" x14ac:dyDescent="0.2">
      <c r="A1933" t="s">
        <v>8219</v>
      </c>
      <c r="B1933">
        <v>80</v>
      </c>
    </row>
    <row r="1934" spans="1:2" x14ac:dyDescent="0.2">
      <c r="A1934" t="s">
        <v>8219</v>
      </c>
      <c r="B1934">
        <v>110</v>
      </c>
    </row>
    <row r="1935" spans="1:2" x14ac:dyDescent="0.2">
      <c r="A1935" t="s">
        <v>8219</v>
      </c>
      <c r="B1935">
        <v>77</v>
      </c>
    </row>
    <row r="1936" spans="1:2" x14ac:dyDescent="0.2">
      <c r="A1936" t="s">
        <v>8219</v>
      </c>
      <c r="B1936">
        <v>50</v>
      </c>
    </row>
    <row r="1937" spans="1:2" x14ac:dyDescent="0.2">
      <c r="A1937" t="s">
        <v>8219</v>
      </c>
      <c r="B1937">
        <v>145</v>
      </c>
    </row>
    <row r="1938" spans="1:2" x14ac:dyDescent="0.2">
      <c r="A1938" t="s">
        <v>8219</v>
      </c>
      <c r="B1938">
        <v>29</v>
      </c>
    </row>
    <row r="1939" spans="1:2" x14ac:dyDescent="0.2">
      <c r="A1939" t="s">
        <v>8219</v>
      </c>
      <c r="B1939">
        <v>114</v>
      </c>
    </row>
    <row r="1940" spans="1:2" x14ac:dyDescent="0.2">
      <c r="A1940" t="s">
        <v>8219</v>
      </c>
      <c r="B1940">
        <v>96</v>
      </c>
    </row>
    <row r="1941" spans="1:2" x14ac:dyDescent="0.2">
      <c r="A1941" t="s">
        <v>8219</v>
      </c>
      <c r="B1941">
        <v>31</v>
      </c>
    </row>
    <row r="1942" spans="1:2" x14ac:dyDescent="0.2">
      <c r="A1942" t="s">
        <v>8219</v>
      </c>
      <c r="B1942">
        <v>4883</v>
      </c>
    </row>
    <row r="1943" spans="1:2" x14ac:dyDescent="0.2">
      <c r="A1943" t="s">
        <v>8219</v>
      </c>
      <c r="B1943">
        <v>95</v>
      </c>
    </row>
    <row r="1944" spans="1:2" x14ac:dyDescent="0.2">
      <c r="A1944" t="s">
        <v>8219</v>
      </c>
      <c r="B1944">
        <v>2478</v>
      </c>
    </row>
    <row r="1945" spans="1:2" x14ac:dyDescent="0.2">
      <c r="A1945" t="s">
        <v>8219</v>
      </c>
      <c r="B1945">
        <v>1789</v>
      </c>
    </row>
    <row r="1946" spans="1:2" x14ac:dyDescent="0.2">
      <c r="A1946" t="s">
        <v>8219</v>
      </c>
      <c r="B1946">
        <v>680</v>
      </c>
    </row>
    <row r="1947" spans="1:2" x14ac:dyDescent="0.2">
      <c r="A1947" t="s">
        <v>8219</v>
      </c>
      <c r="B1947">
        <v>70</v>
      </c>
    </row>
    <row r="1948" spans="1:2" x14ac:dyDescent="0.2">
      <c r="A1948" t="s">
        <v>8219</v>
      </c>
      <c r="B1948">
        <v>23</v>
      </c>
    </row>
    <row r="1949" spans="1:2" x14ac:dyDescent="0.2">
      <c r="A1949" t="s">
        <v>8219</v>
      </c>
      <c r="B1949">
        <v>4245</v>
      </c>
    </row>
    <row r="1950" spans="1:2" x14ac:dyDescent="0.2">
      <c r="A1950" t="s">
        <v>8219</v>
      </c>
      <c r="B1950">
        <v>943</v>
      </c>
    </row>
    <row r="1951" spans="1:2" x14ac:dyDescent="0.2">
      <c r="A1951" t="s">
        <v>8219</v>
      </c>
      <c r="B1951">
        <v>1876</v>
      </c>
    </row>
    <row r="1952" spans="1:2" x14ac:dyDescent="0.2">
      <c r="A1952" t="s">
        <v>8219</v>
      </c>
      <c r="B1952">
        <v>834</v>
      </c>
    </row>
    <row r="1953" spans="1:2" x14ac:dyDescent="0.2">
      <c r="A1953" t="s">
        <v>8219</v>
      </c>
      <c r="B1953">
        <v>682</v>
      </c>
    </row>
    <row r="1954" spans="1:2" x14ac:dyDescent="0.2">
      <c r="A1954" t="s">
        <v>8219</v>
      </c>
      <c r="B1954">
        <v>147</v>
      </c>
    </row>
    <row r="1955" spans="1:2" x14ac:dyDescent="0.2">
      <c r="A1955" t="s">
        <v>8219</v>
      </c>
      <c r="B1955">
        <v>415</v>
      </c>
    </row>
    <row r="1956" spans="1:2" x14ac:dyDescent="0.2">
      <c r="A1956" t="s">
        <v>8219</v>
      </c>
      <c r="B1956">
        <v>290</v>
      </c>
    </row>
    <row r="1957" spans="1:2" x14ac:dyDescent="0.2">
      <c r="A1957" t="s">
        <v>8219</v>
      </c>
      <c r="B1957">
        <v>365</v>
      </c>
    </row>
    <row r="1958" spans="1:2" x14ac:dyDescent="0.2">
      <c r="A1958" t="s">
        <v>8219</v>
      </c>
      <c r="B1958">
        <v>660</v>
      </c>
    </row>
    <row r="1959" spans="1:2" x14ac:dyDescent="0.2">
      <c r="A1959" t="s">
        <v>8219</v>
      </c>
      <c r="B1959">
        <v>1356</v>
      </c>
    </row>
    <row r="1960" spans="1:2" x14ac:dyDescent="0.2">
      <c r="A1960" t="s">
        <v>8219</v>
      </c>
      <c r="B1960">
        <v>424</v>
      </c>
    </row>
    <row r="1961" spans="1:2" x14ac:dyDescent="0.2">
      <c r="A1961" t="s">
        <v>8219</v>
      </c>
      <c r="B1961">
        <v>33</v>
      </c>
    </row>
    <row r="1962" spans="1:2" x14ac:dyDescent="0.2">
      <c r="A1962" t="s">
        <v>8219</v>
      </c>
      <c r="B1962">
        <v>1633</v>
      </c>
    </row>
    <row r="1963" spans="1:2" x14ac:dyDescent="0.2">
      <c r="A1963" t="s">
        <v>8219</v>
      </c>
      <c r="B1963">
        <v>306</v>
      </c>
    </row>
    <row r="1964" spans="1:2" x14ac:dyDescent="0.2">
      <c r="A1964" t="s">
        <v>8219</v>
      </c>
      <c r="B1964">
        <v>205</v>
      </c>
    </row>
    <row r="1965" spans="1:2" x14ac:dyDescent="0.2">
      <c r="A1965" t="s">
        <v>8219</v>
      </c>
      <c r="B1965">
        <v>1281</v>
      </c>
    </row>
    <row r="1966" spans="1:2" x14ac:dyDescent="0.2">
      <c r="A1966" t="s">
        <v>8219</v>
      </c>
      <c r="B1966">
        <v>103</v>
      </c>
    </row>
    <row r="1967" spans="1:2" x14ac:dyDescent="0.2">
      <c r="A1967" t="s">
        <v>8219</v>
      </c>
      <c r="B1967">
        <v>1513</v>
      </c>
    </row>
    <row r="1968" spans="1:2" x14ac:dyDescent="0.2">
      <c r="A1968" t="s">
        <v>8219</v>
      </c>
      <c r="B1968">
        <v>405</v>
      </c>
    </row>
    <row r="1969" spans="1:2" x14ac:dyDescent="0.2">
      <c r="A1969" t="s">
        <v>8219</v>
      </c>
      <c r="B1969">
        <v>510</v>
      </c>
    </row>
    <row r="1970" spans="1:2" x14ac:dyDescent="0.2">
      <c r="A1970" t="s">
        <v>8219</v>
      </c>
      <c r="B1970">
        <v>1887</v>
      </c>
    </row>
    <row r="1971" spans="1:2" x14ac:dyDescent="0.2">
      <c r="A1971" t="s">
        <v>8219</v>
      </c>
      <c r="B1971">
        <v>701</v>
      </c>
    </row>
    <row r="1972" spans="1:2" x14ac:dyDescent="0.2">
      <c r="A1972" t="s">
        <v>8219</v>
      </c>
      <c r="B1972">
        <v>3863</v>
      </c>
    </row>
    <row r="1973" spans="1:2" x14ac:dyDescent="0.2">
      <c r="A1973" t="s">
        <v>8219</v>
      </c>
      <c r="B1973">
        <v>238</v>
      </c>
    </row>
    <row r="1974" spans="1:2" x14ac:dyDescent="0.2">
      <c r="A1974" t="s">
        <v>8219</v>
      </c>
      <c r="B1974">
        <v>2051</v>
      </c>
    </row>
    <row r="1975" spans="1:2" x14ac:dyDescent="0.2">
      <c r="A1975" t="s">
        <v>8219</v>
      </c>
      <c r="B1975">
        <v>402</v>
      </c>
    </row>
    <row r="1976" spans="1:2" x14ac:dyDescent="0.2">
      <c r="A1976" t="s">
        <v>8219</v>
      </c>
      <c r="B1976">
        <v>253</v>
      </c>
    </row>
    <row r="1977" spans="1:2" x14ac:dyDescent="0.2">
      <c r="A1977" t="s">
        <v>8219</v>
      </c>
      <c r="B1977">
        <v>473</v>
      </c>
    </row>
    <row r="1978" spans="1:2" x14ac:dyDescent="0.2">
      <c r="A1978" t="s">
        <v>8219</v>
      </c>
      <c r="B1978">
        <v>821</v>
      </c>
    </row>
    <row r="1979" spans="1:2" x14ac:dyDescent="0.2">
      <c r="A1979" t="s">
        <v>8219</v>
      </c>
      <c r="B1979">
        <v>388</v>
      </c>
    </row>
    <row r="1980" spans="1:2" x14ac:dyDescent="0.2">
      <c r="A1980" t="s">
        <v>8219</v>
      </c>
      <c r="B1980">
        <v>813</v>
      </c>
    </row>
    <row r="1981" spans="1:2" x14ac:dyDescent="0.2">
      <c r="A1981" t="s">
        <v>8219</v>
      </c>
      <c r="B1981">
        <v>1945</v>
      </c>
    </row>
    <row r="1982" spans="1:2" x14ac:dyDescent="0.2">
      <c r="A1982" t="s">
        <v>8221</v>
      </c>
      <c r="B1982">
        <v>12</v>
      </c>
    </row>
    <row r="1983" spans="1:2" x14ac:dyDescent="0.2">
      <c r="A1983" t="s">
        <v>8221</v>
      </c>
      <c r="B1983">
        <v>0</v>
      </c>
    </row>
    <row r="1984" spans="1:2" x14ac:dyDescent="0.2">
      <c r="A1984" t="s">
        <v>8221</v>
      </c>
      <c r="B1984">
        <v>16</v>
      </c>
    </row>
    <row r="1985" spans="1:2" x14ac:dyDescent="0.2">
      <c r="A1985" t="s">
        <v>8221</v>
      </c>
      <c r="B1985">
        <v>7</v>
      </c>
    </row>
    <row r="1986" spans="1:2" x14ac:dyDescent="0.2">
      <c r="A1986" t="s">
        <v>8221</v>
      </c>
      <c r="B1986">
        <v>4</v>
      </c>
    </row>
    <row r="1987" spans="1:2" x14ac:dyDescent="0.2">
      <c r="A1987" t="s">
        <v>8221</v>
      </c>
      <c r="B1987">
        <v>1</v>
      </c>
    </row>
    <row r="1988" spans="1:2" x14ac:dyDescent="0.2">
      <c r="A1988" t="s">
        <v>8221</v>
      </c>
      <c r="B1988">
        <v>28</v>
      </c>
    </row>
    <row r="1989" spans="1:2" x14ac:dyDescent="0.2">
      <c r="A1989" t="s">
        <v>8221</v>
      </c>
      <c r="B1989">
        <v>1</v>
      </c>
    </row>
    <row r="1990" spans="1:2" x14ac:dyDescent="0.2">
      <c r="A1990" t="s">
        <v>8221</v>
      </c>
      <c r="B1990">
        <v>1</v>
      </c>
    </row>
    <row r="1991" spans="1:2" x14ac:dyDescent="0.2">
      <c r="A1991" t="s">
        <v>8221</v>
      </c>
      <c r="B1991">
        <v>5</v>
      </c>
    </row>
    <row r="1992" spans="1:2" x14ac:dyDescent="0.2">
      <c r="A1992" t="s">
        <v>8221</v>
      </c>
      <c r="B1992">
        <v>3</v>
      </c>
    </row>
    <row r="1993" spans="1:2" x14ac:dyDescent="0.2">
      <c r="A1993" t="s">
        <v>8221</v>
      </c>
      <c r="B1993">
        <v>2</v>
      </c>
    </row>
    <row r="1994" spans="1:2" x14ac:dyDescent="0.2">
      <c r="A1994" t="s">
        <v>8221</v>
      </c>
      <c r="B1994">
        <v>0</v>
      </c>
    </row>
    <row r="1995" spans="1:2" x14ac:dyDescent="0.2">
      <c r="A1995" t="s">
        <v>8221</v>
      </c>
      <c r="B1995">
        <v>0</v>
      </c>
    </row>
    <row r="1996" spans="1:2" x14ac:dyDescent="0.2">
      <c r="A1996" t="s">
        <v>8221</v>
      </c>
      <c r="B1996">
        <v>3</v>
      </c>
    </row>
    <row r="1997" spans="1:2" x14ac:dyDescent="0.2">
      <c r="A1997" t="s">
        <v>8221</v>
      </c>
      <c r="B1997">
        <v>0</v>
      </c>
    </row>
    <row r="1998" spans="1:2" x14ac:dyDescent="0.2">
      <c r="A1998" t="s">
        <v>8221</v>
      </c>
      <c r="B1998">
        <v>0</v>
      </c>
    </row>
    <row r="1999" spans="1:2" x14ac:dyDescent="0.2">
      <c r="A1999" t="s">
        <v>8221</v>
      </c>
      <c r="B1999">
        <v>3</v>
      </c>
    </row>
    <row r="2000" spans="1:2" x14ac:dyDescent="0.2">
      <c r="A2000" t="s">
        <v>8221</v>
      </c>
      <c r="B2000">
        <v>7</v>
      </c>
    </row>
    <row r="2001" spans="1:2" x14ac:dyDescent="0.2">
      <c r="A2001" t="s">
        <v>8221</v>
      </c>
      <c r="B2001">
        <v>25</v>
      </c>
    </row>
    <row r="2002" spans="1:2" x14ac:dyDescent="0.2">
      <c r="A2002" t="s">
        <v>8219</v>
      </c>
      <c r="B2002">
        <v>1637</v>
      </c>
    </row>
    <row r="2003" spans="1:2" x14ac:dyDescent="0.2">
      <c r="A2003" t="s">
        <v>8219</v>
      </c>
      <c r="B2003">
        <v>1375</v>
      </c>
    </row>
    <row r="2004" spans="1:2" x14ac:dyDescent="0.2">
      <c r="A2004" t="s">
        <v>8219</v>
      </c>
      <c r="B2004">
        <v>17</v>
      </c>
    </row>
    <row r="2005" spans="1:2" x14ac:dyDescent="0.2">
      <c r="A2005" t="s">
        <v>8219</v>
      </c>
      <c r="B2005">
        <v>354</v>
      </c>
    </row>
    <row r="2006" spans="1:2" x14ac:dyDescent="0.2">
      <c r="A2006" t="s">
        <v>8219</v>
      </c>
      <c r="B2006">
        <v>191</v>
      </c>
    </row>
    <row r="2007" spans="1:2" x14ac:dyDescent="0.2">
      <c r="A2007" t="s">
        <v>8219</v>
      </c>
      <c r="B2007">
        <v>303</v>
      </c>
    </row>
    <row r="2008" spans="1:2" x14ac:dyDescent="0.2">
      <c r="A2008" t="s">
        <v>8219</v>
      </c>
      <c r="B2008">
        <v>137</v>
      </c>
    </row>
    <row r="2009" spans="1:2" x14ac:dyDescent="0.2">
      <c r="A2009" t="s">
        <v>8219</v>
      </c>
      <c r="B2009">
        <v>41</v>
      </c>
    </row>
    <row r="2010" spans="1:2" x14ac:dyDescent="0.2">
      <c r="A2010" t="s">
        <v>8219</v>
      </c>
      <c r="B2010">
        <v>398</v>
      </c>
    </row>
    <row r="2011" spans="1:2" x14ac:dyDescent="0.2">
      <c r="A2011" t="s">
        <v>8219</v>
      </c>
      <c r="B2011">
        <v>1737</v>
      </c>
    </row>
    <row r="2012" spans="1:2" x14ac:dyDescent="0.2">
      <c r="A2012" t="s">
        <v>8219</v>
      </c>
      <c r="B2012">
        <v>971</v>
      </c>
    </row>
    <row r="2013" spans="1:2" x14ac:dyDescent="0.2">
      <c r="A2013" t="s">
        <v>8219</v>
      </c>
      <c r="B2013">
        <v>183</v>
      </c>
    </row>
    <row r="2014" spans="1:2" x14ac:dyDescent="0.2">
      <c r="A2014" t="s">
        <v>8219</v>
      </c>
      <c r="B2014">
        <v>4562</v>
      </c>
    </row>
    <row r="2015" spans="1:2" x14ac:dyDescent="0.2">
      <c r="A2015" t="s">
        <v>8219</v>
      </c>
      <c r="B2015">
        <v>26457</v>
      </c>
    </row>
    <row r="2016" spans="1:2" x14ac:dyDescent="0.2">
      <c r="A2016" t="s">
        <v>8219</v>
      </c>
      <c r="B2016">
        <v>162</v>
      </c>
    </row>
    <row r="2017" spans="1:2" x14ac:dyDescent="0.2">
      <c r="A2017" t="s">
        <v>8219</v>
      </c>
      <c r="B2017">
        <v>479</v>
      </c>
    </row>
    <row r="2018" spans="1:2" x14ac:dyDescent="0.2">
      <c r="A2018" t="s">
        <v>8219</v>
      </c>
      <c r="B2018">
        <v>426</v>
      </c>
    </row>
    <row r="2019" spans="1:2" x14ac:dyDescent="0.2">
      <c r="A2019" t="s">
        <v>8219</v>
      </c>
      <c r="B2019">
        <v>450</v>
      </c>
    </row>
    <row r="2020" spans="1:2" x14ac:dyDescent="0.2">
      <c r="A2020" t="s">
        <v>8219</v>
      </c>
      <c r="B2020">
        <v>1780</v>
      </c>
    </row>
    <row r="2021" spans="1:2" x14ac:dyDescent="0.2">
      <c r="A2021" t="s">
        <v>8219</v>
      </c>
      <c r="B2021">
        <v>122</v>
      </c>
    </row>
    <row r="2022" spans="1:2" x14ac:dyDescent="0.2">
      <c r="A2022" t="s">
        <v>8219</v>
      </c>
      <c r="B2022">
        <v>95</v>
      </c>
    </row>
    <row r="2023" spans="1:2" x14ac:dyDescent="0.2">
      <c r="A2023" t="s">
        <v>8219</v>
      </c>
      <c r="B2023">
        <v>325</v>
      </c>
    </row>
    <row r="2024" spans="1:2" x14ac:dyDescent="0.2">
      <c r="A2024" t="s">
        <v>8219</v>
      </c>
      <c r="B2024">
        <v>353</v>
      </c>
    </row>
    <row r="2025" spans="1:2" x14ac:dyDescent="0.2">
      <c r="A2025" t="s">
        <v>8219</v>
      </c>
      <c r="B2025">
        <v>105</v>
      </c>
    </row>
    <row r="2026" spans="1:2" x14ac:dyDescent="0.2">
      <c r="A2026" t="s">
        <v>8219</v>
      </c>
      <c r="B2026">
        <v>729</v>
      </c>
    </row>
    <row r="2027" spans="1:2" x14ac:dyDescent="0.2">
      <c r="A2027" t="s">
        <v>8219</v>
      </c>
      <c r="B2027">
        <v>454</v>
      </c>
    </row>
    <row r="2028" spans="1:2" x14ac:dyDescent="0.2">
      <c r="A2028" t="s">
        <v>8219</v>
      </c>
      <c r="B2028">
        <v>539</v>
      </c>
    </row>
    <row r="2029" spans="1:2" x14ac:dyDescent="0.2">
      <c r="A2029" t="s">
        <v>8219</v>
      </c>
      <c r="B2029">
        <v>79</v>
      </c>
    </row>
    <row r="2030" spans="1:2" x14ac:dyDescent="0.2">
      <c r="A2030" t="s">
        <v>8219</v>
      </c>
      <c r="B2030">
        <v>94</v>
      </c>
    </row>
    <row r="2031" spans="1:2" x14ac:dyDescent="0.2">
      <c r="A2031" t="s">
        <v>8219</v>
      </c>
      <c r="B2031">
        <v>625</v>
      </c>
    </row>
    <row r="2032" spans="1:2" x14ac:dyDescent="0.2">
      <c r="A2032" t="s">
        <v>8219</v>
      </c>
      <c r="B2032">
        <v>508</v>
      </c>
    </row>
    <row r="2033" spans="1:2" x14ac:dyDescent="0.2">
      <c r="A2033" t="s">
        <v>8219</v>
      </c>
      <c r="B2033">
        <v>531</v>
      </c>
    </row>
    <row r="2034" spans="1:2" x14ac:dyDescent="0.2">
      <c r="A2034" t="s">
        <v>8219</v>
      </c>
      <c r="B2034">
        <v>158</v>
      </c>
    </row>
    <row r="2035" spans="1:2" x14ac:dyDescent="0.2">
      <c r="A2035" t="s">
        <v>8219</v>
      </c>
      <c r="B2035">
        <v>508</v>
      </c>
    </row>
    <row r="2036" spans="1:2" x14ac:dyDescent="0.2">
      <c r="A2036" t="s">
        <v>8219</v>
      </c>
      <c r="B2036">
        <v>644</v>
      </c>
    </row>
    <row r="2037" spans="1:2" x14ac:dyDescent="0.2">
      <c r="A2037" t="s">
        <v>8219</v>
      </c>
      <c r="B2037">
        <v>848</v>
      </c>
    </row>
    <row r="2038" spans="1:2" x14ac:dyDescent="0.2">
      <c r="A2038" t="s">
        <v>8219</v>
      </c>
      <c r="B2038">
        <v>429</v>
      </c>
    </row>
    <row r="2039" spans="1:2" x14ac:dyDescent="0.2">
      <c r="A2039" t="s">
        <v>8219</v>
      </c>
      <c r="B2039">
        <v>204</v>
      </c>
    </row>
    <row r="2040" spans="1:2" x14ac:dyDescent="0.2">
      <c r="A2040" t="s">
        <v>8219</v>
      </c>
      <c r="B2040">
        <v>379</v>
      </c>
    </row>
    <row r="2041" spans="1:2" x14ac:dyDescent="0.2">
      <c r="A2041" t="s">
        <v>8219</v>
      </c>
      <c r="B2041">
        <v>271</v>
      </c>
    </row>
    <row r="2042" spans="1:2" x14ac:dyDescent="0.2">
      <c r="A2042" t="s">
        <v>8219</v>
      </c>
      <c r="B2042">
        <v>120</v>
      </c>
    </row>
    <row r="2043" spans="1:2" x14ac:dyDescent="0.2">
      <c r="A2043" t="s">
        <v>8219</v>
      </c>
      <c r="B2043">
        <v>140</v>
      </c>
    </row>
    <row r="2044" spans="1:2" x14ac:dyDescent="0.2">
      <c r="A2044" t="s">
        <v>8219</v>
      </c>
      <c r="B2044">
        <v>193</v>
      </c>
    </row>
    <row r="2045" spans="1:2" x14ac:dyDescent="0.2">
      <c r="A2045" t="s">
        <v>8219</v>
      </c>
      <c r="B2045">
        <v>180</v>
      </c>
    </row>
    <row r="2046" spans="1:2" x14ac:dyDescent="0.2">
      <c r="A2046" t="s">
        <v>8219</v>
      </c>
      <c r="B2046">
        <v>263</v>
      </c>
    </row>
    <row r="2047" spans="1:2" x14ac:dyDescent="0.2">
      <c r="A2047" t="s">
        <v>8219</v>
      </c>
      <c r="B2047">
        <v>217</v>
      </c>
    </row>
    <row r="2048" spans="1:2" x14ac:dyDescent="0.2">
      <c r="A2048" t="s">
        <v>8219</v>
      </c>
      <c r="B2048">
        <v>443</v>
      </c>
    </row>
    <row r="2049" spans="1:2" x14ac:dyDescent="0.2">
      <c r="A2049" t="s">
        <v>8219</v>
      </c>
      <c r="B2049">
        <v>1373</v>
      </c>
    </row>
    <row r="2050" spans="1:2" x14ac:dyDescent="0.2">
      <c r="A2050" t="s">
        <v>8219</v>
      </c>
      <c r="B2050">
        <v>742</v>
      </c>
    </row>
    <row r="2051" spans="1:2" x14ac:dyDescent="0.2">
      <c r="A2051" t="s">
        <v>8219</v>
      </c>
      <c r="B2051">
        <v>170</v>
      </c>
    </row>
    <row r="2052" spans="1:2" x14ac:dyDescent="0.2">
      <c r="A2052" t="s">
        <v>8219</v>
      </c>
      <c r="B2052">
        <v>242</v>
      </c>
    </row>
    <row r="2053" spans="1:2" x14ac:dyDescent="0.2">
      <c r="A2053" t="s">
        <v>8219</v>
      </c>
      <c r="B2053">
        <v>541</v>
      </c>
    </row>
    <row r="2054" spans="1:2" x14ac:dyDescent="0.2">
      <c r="A2054" t="s">
        <v>8219</v>
      </c>
      <c r="B2054">
        <v>121</v>
      </c>
    </row>
    <row r="2055" spans="1:2" x14ac:dyDescent="0.2">
      <c r="A2055" t="s">
        <v>8219</v>
      </c>
      <c r="B2055">
        <v>621</v>
      </c>
    </row>
    <row r="2056" spans="1:2" x14ac:dyDescent="0.2">
      <c r="A2056" t="s">
        <v>8219</v>
      </c>
      <c r="B2056">
        <v>101</v>
      </c>
    </row>
    <row r="2057" spans="1:2" x14ac:dyDescent="0.2">
      <c r="A2057" t="s">
        <v>8219</v>
      </c>
      <c r="B2057">
        <v>554</v>
      </c>
    </row>
    <row r="2058" spans="1:2" x14ac:dyDescent="0.2">
      <c r="A2058" t="s">
        <v>8219</v>
      </c>
      <c r="B2058">
        <v>666</v>
      </c>
    </row>
    <row r="2059" spans="1:2" x14ac:dyDescent="0.2">
      <c r="A2059" t="s">
        <v>8219</v>
      </c>
      <c r="B2059">
        <v>410</v>
      </c>
    </row>
    <row r="2060" spans="1:2" x14ac:dyDescent="0.2">
      <c r="A2060" t="s">
        <v>8219</v>
      </c>
      <c r="B2060">
        <v>375</v>
      </c>
    </row>
    <row r="2061" spans="1:2" x14ac:dyDescent="0.2">
      <c r="A2061" t="s">
        <v>8219</v>
      </c>
      <c r="B2061">
        <v>1364</v>
      </c>
    </row>
    <row r="2062" spans="1:2" x14ac:dyDescent="0.2">
      <c r="A2062" t="s">
        <v>8219</v>
      </c>
      <c r="B2062">
        <v>35</v>
      </c>
    </row>
    <row r="2063" spans="1:2" x14ac:dyDescent="0.2">
      <c r="A2063" t="s">
        <v>8219</v>
      </c>
      <c r="B2063">
        <v>203</v>
      </c>
    </row>
    <row r="2064" spans="1:2" x14ac:dyDescent="0.2">
      <c r="A2064" t="s">
        <v>8219</v>
      </c>
      <c r="B2064">
        <v>49</v>
      </c>
    </row>
    <row r="2065" spans="1:2" x14ac:dyDescent="0.2">
      <c r="A2065" t="s">
        <v>8219</v>
      </c>
      <c r="B2065">
        <v>5812</v>
      </c>
    </row>
    <row r="2066" spans="1:2" x14ac:dyDescent="0.2">
      <c r="A2066" t="s">
        <v>8219</v>
      </c>
      <c r="B2066">
        <v>1556</v>
      </c>
    </row>
    <row r="2067" spans="1:2" x14ac:dyDescent="0.2">
      <c r="A2067" t="s">
        <v>8219</v>
      </c>
      <c r="B2067">
        <v>65</v>
      </c>
    </row>
    <row r="2068" spans="1:2" x14ac:dyDescent="0.2">
      <c r="A2068" t="s">
        <v>8219</v>
      </c>
      <c r="B2068">
        <v>10</v>
      </c>
    </row>
    <row r="2069" spans="1:2" x14ac:dyDescent="0.2">
      <c r="A2069" t="s">
        <v>8219</v>
      </c>
      <c r="B2069">
        <v>76</v>
      </c>
    </row>
    <row r="2070" spans="1:2" x14ac:dyDescent="0.2">
      <c r="A2070" t="s">
        <v>8219</v>
      </c>
      <c r="B2070">
        <v>263</v>
      </c>
    </row>
    <row r="2071" spans="1:2" x14ac:dyDescent="0.2">
      <c r="A2071" t="s">
        <v>8219</v>
      </c>
      <c r="B2071">
        <v>1530</v>
      </c>
    </row>
    <row r="2072" spans="1:2" x14ac:dyDescent="0.2">
      <c r="A2072" t="s">
        <v>8219</v>
      </c>
      <c r="B2072">
        <v>278</v>
      </c>
    </row>
    <row r="2073" spans="1:2" x14ac:dyDescent="0.2">
      <c r="A2073" t="s">
        <v>8219</v>
      </c>
      <c r="B2073">
        <v>350</v>
      </c>
    </row>
    <row r="2074" spans="1:2" x14ac:dyDescent="0.2">
      <c r="A2074" t="s">
        <v>8219</v>
      </c>
      <c r="B2074">
        <v>470</v>
      </c>
    </row>
    <row r="2075" spans="1:2" x14ac:dyDescent="0.2">
      <c r="A2075" t="s">
        <v>8219</v>
      </c>
      <c r="B2075">
        <v>3</v>
      </c>
    </row>
    <row r="2076" spans="1:2" x14ac:dyDescent="0.2">
      <c r="A2076" t="s">
        <v>8219</v>
      </c>
      <c r="B2076">
        <v>8200</v>
      </c>
    </row>
    <row r="2077" spans="1:2" x14ac:dyDescent="0.2">
      <c r="A2077" t="s">
        <v>8219</v>
      </c>
      <c r="B2077">
        <v>8359</v>
      </c>
    </row>
    <row r="2078" spans="1:2" x14ac:dyDescent="0.2">
      <c r="A2078" t="s">
        <v>8219</v>
      </c>
      <c r="B2078">
        <v>188</v>
      </c>
    </row>
    <row r="2079" spans="1:2" x14ac:dyDescent="0.2">
      <c r="A2079" t="s">
        <v>8219</v>
      </c>
      <c r="B2079">
        <v>48</v>
      </c>
    </row>
    <row r="2080" spans="1:2" x14ac:dyDescent="0.2">
      <c r="A2080" t="s">
        <v>8219</v>
      </c>
      <c r="B2080">
        <v>607</v>
      </c>
    </row>
    <row r="2081" spans="1:2" x14ac:dyDescent="0.2">
      <c r="A2081" t="s">
        <v>8219</v>
      </c>
      <c r="B2081">
        <v>50</v>
      </c>
    </row>
    <row r="2082" spans="1:2" x14ac:dyDescent="0.2">
      <c r="A2082" t="s">
        <v>8219</v>
      </c>
      <c r="B2082">
        <v>55</v>
      </c>
    </row>
    <row r="2083" spans="1:2" x14ac:dyDescent="0.2">
      <c r="A2083" t="s">
        <v>8219</v>
      </c>
      <c r="B2083">
        <v>38</v>
      </c>
    </row>
    <row r="2084" spans="1:2" x14ac:dyDescent="0.2">
      <c r="A2084" t="s">
        <v>8219</v>
      </c>
      <c r="B2084">
        <v>25</v>
      </c>
    </row>
    <row r="2085" spans="1:2" x14ac:dyDescent="0.2">
      <c r="A2085" t="s">
        <v>8219</v>
      </c>
      <c r="B2085">
        <v>46</v>
      </c>
    </row>
    <row r="2086" spans="1:2" x14ac:dyDescent="0.2">
      <c r="A2086" t="s">
        <v>8219</v>
      </c>
      <c r="B2086">
        <v>83</v>
      </c>
    </row>
    <row r="2087" spans="1:2" x14ac:dyDescent="0.2">
      <c r="A2087" t="s">
        <v>8219</v>
      </c>
      <c r="B2087">
        <v>35</v>
      </c>
    </row>
    <row r="2088" spans="1:2" x14ac:dyDescent="0.2">
      <c r="A2088" t="s">
        <v>8219</v>
      </c>
      <c r="B2088">
        <v>25</v>
      </c>
    </row>
    <row r="2089" spans="1:2" x14ac:dyDescent="0.2">
      <c r="A2089" t="s">
        <v>8219</v>
      </c>
      <c r="B2089">
        <v>75</v>
      </c>
    </row>
    <row r="2090" spans="1:2" x14ac:dyDescent="0.2">
      <c r="A2090" t="s">
        <v>8219</v>
      </c>
      <c r="B2090">
        <v>62</v>
      </c>
    </row>
    <row r="2091" spans="1:2" x14ac:dyDescent="0.2">
      <c r="A2091" t="s">
        <v>8219</v>
      </c>
      <c r="B2091">
        <v>160</v>
      </c>
    </row>
    <row r="2092" spans="1:2" x14ac:dyDescent="0.2">
      <c r="A2092" t="s">
        <v>8219</v>
      </c>
      <c r="B2092">
        <v>246</v>
      </c>
    </row>
    <row r="2093" spans="1:2" x14ac:dyDescent="0.2">
      <c r="A2093" t="s">
        <v>8219</v>
      </c>
      <c r="B2093">
        <v>55</v>
      </c>
    </row>
    <row r="2094" spans="1:2" x14ac:dyDescent="0.2">
      <c r="A2094" t="s">
        <v>8219</v>
      </c>
      <c r="B2094">
        <v>23</v>
      </c>
    </row>
    <row r="2095" spans="1:2" x14ac:dyDescent="0.2">
      <c r="A2095" t="s">
        <v>8219</v>
      </c>
      <c r="B2095">
        <v>72</v>
      </c>
    </row>
    <row r="2096" spans="1:2" x14ac:dyDescent="0.2">
      <c r="A2096" t="s">
        <v>8219</v>
      </c>
      <c r="B2096">
        <v>22</v>
      </c>
    </row>
    <row r="2097" spans="1:2" x14ac:dyDescent="0.2">
      <c r="A2097" t="s">
        <v>8219</v>
      </c>
      <c r="B2097">
        <v>14</v>
      </c>
    </row>
    <row r="2098" spans="1:2" x14ac:dyDescent="0.2">
      <c r="A2098" t="s">
        <v>8219</v>
      </c>
      <c r="B2098">
        <v>38</v>
      </c>
    </row>
    <row r="2099" spans="1:2" x14ac:dyDescent="0.2">
      <c r="A2099" t="s">
        <v>8219</v>
      </c>
      <c r="B2099">
        <v>32</v>
      </c>
    </row>
    <row r="2100" spans="1:2" x14ac:dyDescent="0.2">
      <c r="A2100" t="s">
        <v>8219</v>
      </c>
      <c r="B2100">
        <v>63</v>
      </c>
    </row>
    <row r="2101" spans="1:2" x14ac:dyDescent="0.2">
      <c r="A2101" t="s">
        <v>8219</v>
      </c>
      <c r="B2101">
        <v>27</v>
      </c>
    </row>
    <row r="2102" spans="1:2" x14ac:dyDescent="0.2">
      <c r="A2102" t="s">
        <v>8219</v>
      </c>
      <c r="B2102">
        <v>44</v>
      </c>
    </row>
    <row r="2103" spans="1:2" x14ac:dyDescent="0.2">
      <c r="A2103" t="s">
        <v>8219</v>
      </c>
      <c r="B2103">
        <v>38</v>
      </c>
    </row>
    <row r="2104" spans="1:2" x14ac:dyDescent="0.2">
      <c r="A2104" t="s">
        <v>8219</v>
      </c>
      <c r="B2104">
        <v>115</v>
      </c>
    </row>
    <row r="2105" spans="1:2" x14ac:dyDescent="0.2">
      <c r="A2105" t="s">
        <v>8219</v>
      </c>
      <c r="B2105">
        <v>37</v>
      </c>
    </row>
    <row r="2106" spans="1:2" x14ac:dyDescent="0.2">
      <c r="A2106" t="s">
        <v>8219</v>
      </c>
      <c r="B2106">
        <v>99</v>
      </c>
    </row>
    <row r="2107" spans="1:2" x14ac:dyDescent="0.2">
      <c r="A2107" t="s">
        <v>8219</v>
      </c>
      <c r="B2107">
        <v>44</v>
      </c>
    </row>
    <row r="2108" spans="1:2" x14ac:dyDescent="0.2">
      <c r="A2108" t="s">
        <v>8219</v>
      </c>
      <c r="B2108">
        <v>58</v>
      </c>
    </row>
    <row r="2109" spans="1:2" x14ac:dyDescent="0.2">
      <c r="A2109" t="s">
        <v>8219</v>
      </c>
      <c r="B2109">
        <v>191</v>
      </c>
    </row>
    <row r="2110" spans="1:2" x14ac:dyDescent="0.2">
      <c r="A2110" t="s">
        <v>8219</v>
      </c>
      <c r="B2110">
        <v>40</v>
      </c>
    </row>
    <row r="2111" spans="1:2" x14ac:dyDescent="0.2">
      <c r="A2111" t="s">
        <v>8219</v>
      </c>
      <c r="B2111">
        <v>38</v>
      </c>
    </row>
    <row r="2112" spans="1:2" x14ac:dyDescent="0.2">
      <c r="A2112" t="s">
        <v>8219</v>
      </c>
      <c r="B2112">
        <v>39</v>
      </c>
    </row>
    <row r="2113" spans="1:2" x14ac:dyDescent="0.2">
      <c r="A2113" t="s">
        <v>8219</v>
      </c>
      <c r="B2113">
        <v>11</v>
      </c>
    </row>
    <row r="2114" spans="1:2" x14ac:dyDescent="0.2">
      <c r="A2114" t="s">
        <v>8219</v>
      </c>
      <c r="B2114">
        <v>107</v>
      </c>
    </row>
    <row r="2115" spans="1:2" x14ac:dyDescent="0.2">
      <c r="A2115" t="s">
        <v>8219</v>
      </c>
      <c r="B2115">
        <v>147</v>
      </c>
    </row>
    <row r="2116" spans="1:2" x14ac:dyDescent="0.2">
      <c r="A2116" t="s">
        <v>8219</v>
      </c>
      <c r="B2116">
        <v>36</v>
      </c>
    </row>
    <row r="2117" spans="1:2" x14ac:dyDescent="0.2">
      <c r="A2117" t="s">
        <v>8219</v>
      </c>
      <c r="B2117">
        <v>92</v>
      </c>
    </row>
    <row r="2118" spans="1:2" x14ac:dyDescent="0.2">
      <c r="A2118" t="s">
        <v>8219</v>
      </c>
      <c r="B2118">
        <v>35</v>
      </c>
    </row>
    <row r="2119" spans="1:2" x14ac:dyDescent="0.2">
      <c r="A2119" t="s">
        <v>8219</v>
      </c>
      <c r="B2119">
        <v>17</v>
      </c>
    </row>
    <row r="2120" spans="1:2" x14ac:dyDescent="0.2">
      <c r="A2120" t="s">
        <v>8219</v>
      </c>
      <c r="B2120">
        <v>22</v>
      </c>
    </row>
    <row r="2121" spans="1:2" x14ac:dyDescent="0.2">
      <c r="A2121" t="s">
        <v>8219</v>
      </c>
      <c r="B2121">
        <v>69</v>
      </c>
    </row>
    <row r="2122" spans="1:2" x14ac:dyDescent="0.2">
      <c r="A2122" t="s">
        <v>8221</v>
      </c>
      <c r="B2122">
        <v>10</v>
      </c>
    </row>
    <row r="2123" spans="1:2" x14ac:dyDescent="0.2">
      <c r="A2123" t="s">
        <v>8221</v>
      </c>
      <c r="B2123">
        <v>3</v>
      </c>
    </row>
    <row r="2124" spans="1:2" x14ac:dyDescent="0.2">
      <c r="A2124" t="s">
        <v>8221</v>
      </c>
      <c r="B2124">
        <v>5</v>
      </c>
    </row>
    <row r="2125" spans="1:2" x14ac:dyDescent="0.2">
      <c r="A2125" t="s">
        <v>8221</v>
      </c>
      <c r="B2125">
        <v>5</v>
      </c>
    </row>
    <row r="2126" spans="1:2" x14ac:dyDescent="0.2">
      <c r="A2126" t="s">
        <v>8221</v>
      </c>
      <c r="B2126">
        <v>27</v>
      </c>
    </row>
    <row r="2127" spans="1:2" x14ac:dyDescent="0.2">
      <c r="A2127" t="s">
        <v>8221</v>
      </c>
      <c r="B2127">
        <v>2</v>
      </c>
    </row>
    <row r="2128" spans="1:2" x14ac:dyDescent="0.2">
      <c r="A2128" t="s">
        <v>8221</v>
      </c>
      <c r="B2128">
        <v>236</v>
      </c>
    </row>
    <row r="2129" spans="1:2" x14ac:dyDescent="0.2">
      <c r="A2129" t="s">
        <v>8221</v>
      </c>
      <c r="B2129">
        <v>1</v>
      </c>
    </row>
    <row r="2130" spans="1:2" x14ac:dyDescent="0.2">
      <c r="A2130" t="s">
        <v>8221</v>
      </c>
      <c r="B2130">
        <v>12</v>
      </c>
    </row>
    <row r="2131" spans="1:2" x14ac:dyDescent="0.2">
      <c r="A2131" t="s">
        <v>8221</v>
      </c>
      <c r="B2131">
        <v>4</v>
      </c>
    </row>
    <row r="2132" spans="1:2" x14ac:dyDescent="0.2">
      <c r="A2132" t="s">
        <v>8221</v>
      </c>
      <c r="B2132">
        <v>3</v>
      </c>
    </row>
    <row r="2133" spans="1:2" x14ac:dyDescent="0.2">
      <c r="A2133" t="s">
        <v>8221</v>
      </c>
      <c r="B2133">
        <v>99</v>
      </c>
    </row>
    <row r="2134" spans="1:2" x14ac:dyDescent="0.2">
      <c r="A2134" t="s">
        <v>8221</v>
      </c>
      <c r="B2134">
        <v>3</v>
      </c>
    </row>
    <row r="2135" spans="1:2" x14ac:dyDescent="0.2">
      <c r="A2135" t="s">
        <v>8221</v>
      </c>
      <c r="B2135">
        <v>3</v>
      </c>
    </row>
    <row r="2136" spans="1:2" x14ac:dyDescent="0.2">
      <c r="A2136" t="s">
        <v>8221</v>
      </c>
      <c r="B2136">
        <v>22</v>
      </c>
    </row>
    <row r="2137" spans="1:2" x14ac:dyDescent="0.2">
      <c r="A2137" t="s">
        <v>8221</v>
      </c>
      <c r="B2137">
        <v>4</v>
      </c>
    </row>
    <row r="2138" spans="1:2" x14ac:dyDescent="0.2">
      <c r="A2138" t="s">
        <v>8221</v>
      </c>
      <c r="B2138">
        <v>534</v>
      </c>
    </row>
    <row r="2139" spans="1:2" x14ac:dyDescent="0.2">
      <c r="A2139" t="s">
        <v>8221</v>
      </c>
      <c r="B2139">
        <v>12</v>
      </c>
    </row>
    <row r="2140" spans="1:2" x14ac:dyDescent="0.2">
      <c r="A2140" t="s">
        <v>8221</v>
      </c>
      <c r="B2140">
        <v>56</v>
      </c>
    </row>
    <row r="2141" spans="1:2" x14ac:dyDescent="0.2">
      <c r="A2141" t="s">
        <v>8221</v>
      </c>
      <c r="B2141">
        <v>11</v>
      </c>
    </row>
    <row r="2142" spans="1:2" x14ac:dyDescent="0.2">
      <c r="A2142" t="s">
        <v>8221</v>
      </c>
      <c r="B2142">
        <v>0</v>
      </c>
    </row>
    <row r="2143" spans="1:2" x14ac:dyDescent="0.2">
      <c r="A2143" t="s">
        <v>8221</v>
      </c>
      <c r="B2143">
        <v>12</v>
      </c>
    </row>
    <row r="2144" spans="1:2" x14ac:dyDescent="0.2">
      <c r="A2144" t="s">
        <v>8221</v>
      </c>
      <c r="B2144">
        <v>5</v>
      </c>
    </row>
    <row r="2145" spans="1:2" x14ac:dyDescent="0.2">
      <c r="A2145" t="s">
        <v>8221</v>
      </c>
      <c r="B2145">
        <v>24</v>
      </c>
    </row>
    <row r="2146" spans="1:2" x14ac:dyDescent="0.2">
      <c r="A2146" t="s">
        <v>8221</v>
      </c>
      <c r="B2146">
        <v>89</v>
      </c>
    </row>
    <row r="2147" spans="1:2" x14ac:dyDescent="0.2">
      <c r="A2147" t="s">
        <v>8221</v>
      </c>
      <c r="B2147">
        <v>1</v>
      </c>
    </row>
    <row r="2148" spans="1:2" x14ac:dyDescent="0.2">
      <c r="A2148" t="s">
        <v>8221</v>
      </c>
      <c r="B2148">
        <v>55</v>
      </c>
    </row>
    <row r="2149" spans="1:2" x14ac:dyDescent="0.2">
      <c r="A2149" t="s">
        <v>8221</v>
      </c>
      <c r="B2149">
        <v>2</v>
      </c>
    </row>
    <row r="2150" spans="1:2" x14ac:dyDescent="0.2">
      <c r="A2150" t="s">
        <v>8221</v>
      </c>
      <c r="B2150">
        <v>0</v>
      </c>
    </row>
    <row r="2151" spans="1:2" x14ac:dyDescent="0.2">
      <c r="A2151" t="s">
        <v>8221</v>
      </c>
      <c r="B2151">
        <v>4</v>
      </c>
    </row>
    <row r="2152" spans="1:2" x14ac:dyDescent="0.2">
      <c r="A2152" t="s">
        <v>8221</v>
      </c>
      <c r="B2152">
        <v>6</v>
      </c>
    </row>
    <row r="2153" spans="1:2" x14ac:dyDescent="0.2">
      <c r="A2153" t="s">
        <v>8221</v>
      </c>
      <c r="B2153">
        <v>4</v>
      </c>
    </row>
    <row r="2154" spans="1:2" x14ac:dyDescent="0.2">
      <c r="A2154" t="s">
        <v>8221</v>
      </c>
      <c r="B2154">
        <v>4</v>
      </c>
    </row>
    <row r="2155" spans="1:2" x14ac:dyDescent="0.2">
      <c r="A2155" t="s">
        <v>8221</v>
      </c>
      <c r="B2155">
        <v>2</v>
      </c>
    </row>
    <row r="2156" spans="1:2" x14ac:dyDescent="0.2">
      <c r="A2156" t="s">
        <v>8221</v>
      </c>
      <c r="B2156">
        <v>5</v>
      </c>
    </row>
    <row r="2157" spans="1:2" x14ac:dyDescent="0.2">
      <c r="A2157" t="s">
        <v>8221</v>
      </c>
      <c r="B2157">
        <v>83</v>
      </c>
    </row>
    <row r="2158" spans="1:2" x14ac:dyDescent="0.2">
      <c r="A2158" t="s">
        <v>8221</v>
      </c>
      <c r="B2158">
        <v>57</v>
      </c>
    </row>
    <row r="2159" spans="1:2" x14ac:dyDescent="0.2">
      <c r="A2159" t="s">
        <v>8221</v>
      </c>
      <c r="B2159">
        <v>311</v>
      </c>
    </row>
    <row r="2160" spans="1:2" x14ac:dyDescent="0.2">
      <c r="A2160" t="s">
        <v>8221</v>
      </c>
      <c r="B2160">
        <v>2</v>
      </c>
    </row>
    <row r="2161" spans="1:2" x14ac:dyDescent="0.2">
      <c r="A2161" t="s">
        <v>8221</v>
      </c>
      <c r="B2161">
        <v>16</v>
      </c>
    </row>
    <row r="2162" spans="1:2" x14ac:dyDescent="0.2">
      <c r="A2162" t="s">
        <v>8219</v>
      </c>
      <c r="B2162">
        <v>13</v>
      </c>
    </row>
    <row r="2163" spans="1:2" x14ac:dyDescent="0.2">
      <c r="A2163" t="s">
        <v>8219</v>
      </c>
      <c r="B2163">
        <v>58</v>
      </c>
    </row>
    <row r="2164" spans="1:2" x14ac:dyDescent="0.2">
      <c r="A2164" t="s">
        <v>8219</v>
      </c>
      <c r="B2164">
        <v>44</v>
      </c>
    </row>
    <row r="2165" spans="1:2" x14ac:dyDescent="0.2">
      <c r="A2165" t="s">
        <v>8219</v>
      </c>
      <c r="B2165">
        <v>83</v>
      </c>
    </row>
    <row r="2166" spans="1:2" x14ac:dyDescent="0.2">
      <c r="A2166" t="s">
        <v>8219</v>
      </c>
      <c r="B2166">
        <v>117</v>
      </c>
    </row>
    <row r="2167" spans="1:2" x14ac:dyDescent="0.2">
      <c r="A2167" t="s">
        <v>8219</v>
      </c>
      <c r="B2167">
        <v>32</v>
      </c>
    </row>
    <row r="2168" spans="1:2" x14ac:dyDescent="0.2">
      <c r="A2168" t="s">
        <v>8219</v>
      </c>
      <c r="B2168">
        <v>8</v>
      </c>
    </row>
    <row r="2169" spans="1:2" x14ac:dyDescent="0.2">
      <c r="A2169" t="s">
        <v>8219</v>
      </c>
      <c r="B2169">
        <v>340</v>
      </c>
    </row>
    <row r="2170" spans="1:2" x14ac:dyDescent="0.2">
      <c r="A2170" t="s">
        <v>8219</v>
      </c>
      <c r="B2170">
        <v>7</v>
      </c>
    </row>
    <row r="2171" spans="1:2" x14ac:dyDescent="0.2">
      <c r="A2171" t="s">
        <v>8219</v>
      </c>
      <c r="B2171">
        <v>19</v>
      </c>
    </row>
    <row r="2172" spans="1:2" x14ac:dyDescent="0.2">
      <c r="A2172" t="s">
        <v>8219</v>
      </c>
      <c r="B2172">
        <v>47</v>
      </c>
    </row>
    <row r="2173" spans="1:2" x14ac:dyDescent="0.2">
      <c r="A2173" t="s">
        <v>8219</v>
      </c>
      <c r="B2173">
        <v>13</v>
      </c>
    </row>
    <row r="2174" spans="1:2" x14ac:dyDescent="0.2">
      <c r="A2174" t="s">
        <v>8219</v>
      </c>
      <c r="B2174">
        <v>90</v>
      </c>
    </row>
    <row r="2175" spans="1:2" x14ac:dyDescent="0.2">
      <c r="A2175" t="s">
        <v>8219</v>
      </c>
      <c r="B2175">
        <v>63</v>
      </c>
    </row>
    <row r="2176" spans="1:2" x14ac:dyDescent="0.2">
      <c r="A2176" t="s">
        <v>8219</v>
      </c>
      <c r="B2176">
        <v>26</v>
      </c>
    </row>
    <row r="2177" spans="1:2" x14ac:dyDescent="0.2">
      <c r="A2177" t="s">
        <v>8219</v>
      </c>
      <c r="B2177">
        <v>71</v>
      </c>
    </row>
    <row r="2178" spans="1:2" x14ac:dyDescent="0.2">
      <c r="A2178" t="s">
        <v>8219</v>
      </c>
      <c r="B2178">
        <v>38</v>
      </c>
    </row>
    <row r="2179" spans="1:2" x14ac:dyDescent="0.2">
      <c r="A2179" t="s">
        <v>8219</v>
      </c>
      <c r="B2179">
        <v>859</v>
      </c>
    </row>
    <row r="2180" spans="1:2" x14ac:dyDescent="0.2">
      <c r="A2180" t="s">
        <v>8219</v>
      </c>
      <c r="B2180">
        <v>21</v>
      </c>
    </row>
    <row r="2181" spans="1:2" x14ac:dyDescent="0.2">
      <c r="A2181" t="s">
        <v>8219</v>
      </c>
      <c r="B2181">
        <v>78</v>
      </c>
    </row>
    <row r="2182" spans="1:2" x14ac:dyDescent="0.2">
      <c r="A2182" t="s">
        <v>8219</v>
      </c>
      <c r="B2182">
        <v>53</v>
      </c>
    </row>
    <row r="2183" spans="1:2" x14ac:dyDescent="0.2">
      <c r="A2183" t="s">
        <v>8219</v>
      </c>
      <c r="B2183">
        <v>356</v>
      </c>
    </row>
    <row r="2184" spans="1:2" x14ac:dyDescent="0.2">
      <c r="A2184" t="s">
        <v>8219</v>
      </c>
      <c r="B2184">
        <v>279</v>
      </c>
    </row>
    <row r="2185" spans="1:2" x14ac:dyDescent="0.2">
      <c r="A2185" t="s">
        <v>8219</v>
      </c>
      <c r="B2185">
        <v>266</v>
      </c>
    </row>
    <row r="2186" spans="1:2" x14ac:dyDescent="0.2">
      <c r="A2186" t="s">
        <v>8219</v>
      </c>
      <c r="B2186">
        <v>623</v>
      </c>
    </row>
    <row r="2187" spans="1:2" x14ac:dyDescent="0.2">
      <c r="A2187" t="s">
        <v>8219</v>
      </c>
      <c r="B2187">
        <v>392</v>
      </c>
    </row>
    <row r="2188" spans="1:2" x14ac:dyDescent="0.2">
      <c r="A2188" t="s">
        <v>8219</v>
      </c>
      <c r="B2188">
        <v>3562</v>
      </c>
    </row>
    <row r="2189" spans="1:2" x14ac:dyDescent="0.2">
      <c r="A2189" t="s">
        <v>8219</v>
      </c>
      <c r="B2189">
        <v>514</v>
      </c>
    </row>
    <row r="2190" spans="1:2" x14ac:dyDescent="0.2">
      <c r="A2190" t="s">
        <v>8219</v>
      </c>
      <c r="B2190">
        <v>88</v>
      </c>
    </row>
    <row r="2191" spans="1:2" x14ac:dyDescent="0.2">
      <c r="A2191" t="s">
        <v>8219</v>
      </c>
      <c r="B2191">
        <v>537</v>
      </c>
    </row>
    <row r="2192" spans="1:2" x14ac:dyDescent="0.2">
      <c r="A2192" t="s">
        <v>8219</v>
      </c>
      <c r="B2192">
        <v>25</v>
      </c>
    </row>
    <row r="2193" spans="1:2" x14ac:dyDescent="0.2">
      <c r="A2193" t="s">
        <v>8219</v>
      </c>
      <c r="B2193">
        <v>3238</v>
      </c>
    </row>
    <row r="2194" spans="1:2" x14ac:dyDescent="0.2">
      <c r="A2194" t="s">
        <v>8219</v>
      </c>
      <c r="B2194">
        <v>897</v>
      </c>
    </row>
    <row r="2195" spans="1:2" x14ac:dyDescent="0.2">
      <c r="A2195" t="s">
        <v>8219</v>
      </c>
      <c r="B2195">
        <v>878</v>
      </c>
    </row>
    <row r="2196" spans="1:2" x14ac:dyDescent="0.2">
      <c r="A2196" t="s">
        <v>8219</v>
      </c>
      <c r="B2196">
        <v>115</v>
      </c>
    </row>
    <row r="2197" spans="1:2" x14ac:dyDescent="0.2">
      <c r="A2197" t="s">
        <v>8219</v>
      </c>
      <c r="B2197">
        <v>234</v>
      </c>
    </row>
    <row r="2198" spans="1:2" x14ac:dyDescent="0.2">
      <c r="A2198" t="s">
        <v>8219</v>
      </c>
      <c r="B2198">
        <v>4330</v>
      </c>
    </row>
    <row r="2199" spans="1:2" x14ac:dyDescent="0.2">
      <c r="A2199" t="s">
        <v>8219</v>
      </c>
      <c r="B2199">
        <v>651</v>
      </c>
    </row>
    <row r="2200" spans="1:2" x14ac:dyDescent="0.2">
      <c r="A2200" t="s">
        <v>8219</v>
      </c>
      <c r="B2200">
        <v>251</v>
      </c>
    </row>
    <row r="2201" spans="1:2" x14ac:dyDescent="0.2">
      <c r="A2201" t="s">
        <v>8219</v>
      </c>
      <c r="B2201">
        <v>263</v>
      </c>
    </row>
    <row r="2202" spans="1:2" x14ac:dyDescent="0.2">
      <c r="A2202" t="s">
        <v>8219</v>
      </c>
      <c r="B2202">
        <v>28</v>
      </c>
    </row>
    <row r="2203" spans="1:2" x14ac:dyDescent="0.2">
      <c r="A2203" t="s">
        <v>8219</v>
      </c>
      <c r="B2203">
        <v>721</v>
      </c>
    </row>
    <row r="2204" spans="1:2" x14ac:dyDescent="0.2">
      <c r="A2204" t="s">
        <v>8219</v>
      </c>
      <c r="B2204">
        <v>50</v>
      </c>
    </row>
    <row r="2205" spans="1:2" x14ac:dyDescent="0.2">
      <c r="A2205" t="s">
        <v>8219</v>
      </c>
      <c r="B2205">
        <v>73</v>
      </c>
    </row>
    <row r="2206" spans="1:2" x14ac:dyDescent="0.2">
      <c r="A2206" t="s">
        <v>8219</v>
      </c>
      <c r="B2206">
        <v>27</v>
      </c>
    </row>
    <row r="2207" spans="1:2" x14ac:dyDescent="0.2">
      <c r="A2207" t="s">
        <v>8219</v>
      </c>
      <c r="B2207">
        <v>34</v>
      </c>
    </row>
    <row r="2208" spans="1:2" x14ac:dyDescent="0.2">
      <c r="A2208" t="s">
        <v>8219</v>
      </c>
      <c r="B2208">
        <v>7</v>
      </c>
    </row>
    <row r="2209" spans="1:2" x14ac:dyDescent="0.2">
      <c r="A2209" t="s">
        <v>8219</v>
      </c>
      <c r="B2209">
        <v>24</v>
      </c>
    </row>
    <row r="2210" spans="1:2" x14ac:dyDescent="0.2">
      <c r="A2210" t="s">
        <v>8219</v>
      </c>
      <c r="B2210">
        <v>15</v>
      </c>
    </row>
    <row r="2211" spans="1:2" x14ac:dyDescent="0.2">
      <c r="A2211" t="s">
        <v>8219</v>
      </c>
      <c r="B2211">
        <v>72</v>
      </c>
    </row>
    <row r="2212" spans="1:2" x14ac:dyDescent="0.2">
      <c r="A2212" t="s">
        <v>8219</v>
      </c>
      <c r="B2212">
        <v>120</v>
      </c>
    </row>
    <row r="2213" spans="1:2" x14ac:dyDescent="0.2">
      <c r="A2213" t="s">
        <v>8219</v>
      </c>
      <c r="B2213">
        <v>123</v>
      </c>
    </row>
    <row r="2214" spans="1:2" x14ac:dyDescent="0.2">
      <c r="A2214" t="s">
        <v>8219</v>
      </c>
      <c r="B2214">
        <v>1</v>
      </c>
    </row>
    <row r="2215" spans="1:2" x14ac:dyDescent="0.2">
      <c r="A2215" t="s">
        <v>8219</v>
      </c>
      <c r="B2215">
        <v>24</v>
      </c>
    </row>
    <row r="2216" spans="1:2" x14ac:dyDescent="0.2">
      <c r="A2216" t="s">
        <v>8219</v>
      </c>
      <c r="B2216">
        <v>33</v>
      </c>
    </row>
    <row r="2217" spans="1:2" x14ac:dyDescent="0.2">
      <c r="A2217" t="s">
        <v>8219</v>
      </c>
      <c r="B2217">
        <v>14</v>
      </c>
    </row>
    <row r="2218" spans="1:2" x14ac:dyDescent="0.2">
      <c r="A2218" t="s">
        <v>8219</v>
      </c>
      <c r="B2218">
        <v>9</v>
      </c>
    </row>
    <row r="2219" spans="1:2" x14ac:dyDescent="0.2">
      <c r="A2219" t="s">
        <v>8219</v>
      </c>
      <c r="B2219">
        <v>76</v>
      </c>
    </row>
    <row r="2220" spans="1:2" x14ac:dyDescent="0.2">
      <c r="A2220" t="s">
        <v>8219</v>
      </c>
      <c r="B2220">
        <v>19</v>
      </c>
    </row>
    <row r="2221" spans="1:2" x14ac:dyDescent="0.2">
      <c r="A2221" t="s">
        <v>8219</v>
      </c>
      <c r="B2221">
        <v>69</v>
      </c>
    </row>
    <row r="2222" spans="1:2" x14ac:dyDescent="0.2">
      <c r="A2222" t="s">
        <v>8219</v>
      </c>
      <c r="B2222">
        <v>218</v>
      </c>
    </row>
    <row r="2223" spans="1:2" x14ac:dyDescent="0.2">
      <c r="A2223" t="s">
        <v>8219</v>
      </c>
      <c r="B2223">
        <v>30</v>
      </c>
    </row>
    <row r="2224" spans="1:2" x14ac:dyDescent="0.2">
      <c r="A2224" t="s">
        <v>8219</v>
      </c>
      <c r="B2224">
        <v>100</v>
      </c>
    </row>
    <row r="2225" spans="1:2" x14ac:dyDescent="0.2">
      <c r="A2225" t="s">
        <v>8219</v>
      </c>
      <c r="B2225">
        <v>296</v>
      </c>
    </row>
    <row r="2226" spans="1:2" x14ac:dyDescent="0.2">
      <c r="A2226" t="s">
        <v>8219</v>
      </c>
      <c r="B2226">
        <v>1204</v>
      </c>
    </row>
    <row r="2227" spans="1:2" x14ac:dyDescent="0.2">
      <c r="A2227" t="s">
        <v>8219</v>
      </c>
      <c r="B2227">
        <v>321</v>
      </c>
    </row>
    <row r="2228" spans="1:2" x14ac:dyDescent="0.2">
      <c r="A2228" t="s">
        <v>8219</v>
      </c>
      <c r="B2228">
        <v>301</v>
      </c>
    </row>
    <row r="2229" spans="1:2" x14ac:dyDescent="0.2">
      <c r="A2229" t="s">
        <v>8219</v>
      </c>
      <c r="B2229">
        <v>144</v>
      </c>
    </row>
    <row r="2230" spans="1:2" x14ac:dyDescent="0.2">
      <c r="A2230" t="s">
        <v>8219</v>
      </c>
      <c r="B2230">
        <v>539</v>
      </c>
    </row>
    <row r="2231" spans="1:2" x14ac:dyDescent="0.2">
      <c r="A2231" t="s">
        <v>8219</v>
      </c>
      <c r="B2231">
        <v>498</v>
      </c>
    </row>
    <row r="2232" spans="1:2" x14ac:dyDescent="0.2">
      <c r="A2232" t="s">
        <v>8219</v>
      </c>
      <c r="B2232">
        <v>1113</v>
      </c>
    </row>
    <row r="2233" spans="1:2" x14ac:dyDescent="0.2">
      <c r="A2233" t="s">
        <v>8219</v>
      </c>
      <c r="B2233">
        <v>988</v>
      </c>
    </row>
    <row r="2234" spans="1:2" x14ac:dyDescent="0.2">
      <c r="A2234" t="s">
        <v>8219</v>
      </c>
      <c r="B2234">
        <v>391</v>
      </c>
    </row>
    <row r="2235" spans="1:2" x14ac:dyDescent="0.2">
      <c r="A2235" t="s">
        <v>8219</v>
      </c>
      <c r="B2235">
        <v>28</v>
      </c>
    </row>
    <row r="2236" spans="1:2" x14ac:dyDescent="0.2">
      <c r="A2236" t="s">
        <v>8219</v>
      </c>
      <c r="B2236">
        <v>147</v>
      </c>
    </row>
    <row r="2237" spans="1:2" x14ac:dyDescent="0.2">
      <c r="A2237" t="s">
        <v>8219</v>
      </c>
      <c r="B2237">
        <v>680</v>
      </c>
    </row>
    <row r="2238" spans="1:2" x14ac:dyDescent="0.2">
      <c r="A2238" t="s">
        <v>8219</v>
      </c>
      <c r="B2238">
        <v>983</v>
      </c>
    </row>
    <row r="2239" spans="1:2" x14ac:dyDescent="0.2">
      <c r="A2239" t="s">
        <v>8219</v>
      </c>
      <c r="B2239">
        <v>79</v>
      </c>
    </row>
    <row r="2240" spans="1:2" x14ac:dyDescent="0.2">
      <c r="A2240" t="s">
        <v>8219</v>
      </c>
      <c r="B2240">
        <v>426</v>
      </c>
    </row>
    <row r="2241" spans="1:2" x14ac:dyDescent="0.2">
      <c r="A2241" t="s">
        <v>8219</v>
      </c>
      <c r="B2241">
        <v>96</v>
      </c>
    </row>
    <row r="2242" spans="1:2" x14ac:dyDescent="0.2">
      <c r="A2242" t="s">
        <v>8219</v>
      </c>
      <c r="B2242">
        <v>163</v>
      </c>
    </row>
    <row r="2243" spans="1:2" x14ac:dyDescent="0.2">
      <c r="A2243" t="s">
        <v>8219</v>
      </c>
      <c r="B2243">
        <v>2525</v>
      </c>
    </row>
    <row r="2244" spans="1:2" x14ac:dyDescent="0.2">
      <c r="A2244" t="s">
        <v>8219</v>
      </c>
      <c r="B2244">
        <v>2035</v>
      </c>
    </row>
    <row r="2245" spans="1:2" x14ac:dyDescent="0.2">
      <c r="A2245" t="s">
        <v>8219</v>
      </c>
      <c r="B2245">
        <v>290</v>
      </c>
    </row>
    <row r="2246" spans="1:2" x14ac:dyDescent="0.2">
      <c r="A2246" t="s">
        <v>8219</v>
      </c>
      <c r="B2246">
        <v>1980</v>
      </c>
    </row>
    <row r="2247" spans="1:2" x14ac:dyDescent="0.2">
      <c r="A2247" t="s">
        <v>8219</v>
      </c>
      <c r="B2247">
        <v>57</v>
      </c>
    </row>
    <row r="2248" spans="1:2" x14ac:dyDescent="0.2">
      <c r="A2248" t="s">
        <v>8219</v>
      </c>
      <c r="B2248">
        <v>380</v>
      </c>
    </row>
    <row r="2249" spans="1:2" x14ac:dyDescent="0.2">
      <c r="A2249" t="s">
        <v>8219</v>
      </c>
      <c r="B2249">
        <v>128</v>
      </c>
    </row>
    <row r="2250" spans="1:2" x14ac:dyDescent="0.2">
      <c r="A2250" t="s">
        <v>8219</v>
      </c>
      <c r="B2250">
        <v>180</v>
      </c>
    </row>
    <row r="2251" spans="1:2" x14ac:dyDescent="0.2">
      <c r="A2251" t="s">
        <v>8219</v>
      </c>
      <c r="B2251">
        <v>571</v>
      </c>
    </row>
    <row r="2252" spans="1:2" x14ac:dyDescent="0.2">
      <c r="A2252" t="s">
        <v>8219</v>
      </c>
      <c r="B2252">
        <v>480</v>
      </c>
    </row>
    <row r="2253" spans="1:2" x14ac:dyDescent="0.2">
      <c r="A2253" t="s">
        <v>8219</v>
      </c>
      <c r="B2253">
        <v>249</v>
      </c>
    </row>
    <row r="2254" spans="1:2" x14ac:dyDescent="0.2">
      <c r="A2254" t="s">
        <v>8219</v>
      </c>
      <c r="B2254">
        <v>84</v>
      </c>
    </row>
    <row r="2255" spans="1:2" x14ac:dyDescent="0.2">
      <c r="A2255" t="s">
        <v>8219</v>
      </c>
      <c r="B2255">
        <v>197</v>
      </c>
    </row>
    <row r="2256" spans="1:2" x14ac:dyDescent="0.2">
      <c r="A2256" t="s">
        <v>8219</v>
      </c>
      <c r="B2256">
        <v>271</v>
      </c>
    </row>
    <row r="2257" spans="1:2" x14ac:dyDescent="0.2">
      <c r="A2257" t="s">
        <v>8219</v>
      </c>
      <c r="B2257">
        <v>50</v>
      </c>
    </row>
    <row r="2258" spans="1:2" x14ac:dyDescent="0.2">
      <c r="A2258" t="s">
        <v>8219</v>
      </c>
      <c r="B2258">
        <v>169</v>
      </c>
    </row>
    <row r="2259" spans="1:2" x14ac:dyDescent="0.2">
      <c r="A2259" t="s">
        <v>8219</v>
      </c>
      <c r="B2259">
        <v>205</v>
      </c>
    </row>
    <row r="2260" spans="1:2" x14ac:dyDescent="0.2">
      <c r="A2260" t="s">
        <v>8219</v>
      </c>
      <c r="B2260">
        <v>206</v>
      </c>
    </row>
    <row r="2261" spans="1:2" x14ac:dyDescent="0.2">
      <c r="A2261" t="s">
        <v>8219</v>
      </c>
      <c r="B2261">
        <v>84</v>
      </c>
    </row>
    <row r="2262" spans="1:2" x14ac:dyDescent="0.2">
      <c r="A2262" t="s">
        <v>8219</v>
      </c>
      <c r="B2262">
        <v>210</v>
      </c>
    </row>
    <row r="2263" spans="1:2" x14ac:dyDescent="0.2">
      <c r="A2263" t="s">
        <v>8219</v>
      </c>
      <c r="B2263">
        <v>181</v>
      </c>
    </row>
    <row r="2264" spans="1:2" x14ac:dyDescent="0.2">
      <c r="A2264" t="s">
        <v>8219</v>
      </c>
      <c r="B2264">
        <v>60</v>
      </c>
    </row>
    <row r="2265" spans="1:2" x14ac:dyDescent="0.2">
      <c r="A2265" t="s">
        <v>8219</v>
      </c>
      <c r="B2265">
        <v>445</v>
      </c>
    </row>
    <row r="2266" spans="1:2" x14ac:dyDescent="0.2">
      <c r="A2266" t="s">
        <v>8219</v>
      </c>
      <c r="B2266">
        <v>17</v>
      </c>
    </row>
    <row r="2267" spans="1:2" x14ac:dyDescent="0.2">
      <c r="A2267" t="s">
        <v>8219</v>
      </c>
      <c r="B2267">
        <v>194</v>
      </c>
    </row>
    <row r="2268" spans="1:2" x14ac:dyDescent="0.2">
      <c r="A2268" t="s">
        <v>8219</v>
      </c>
      <c r="B2268">
        <v>404</v>
      </c>
    </row>
    <row r="2269" spans="1:2" x14ac:dyDescent="0.2">
      <c r="A2269" t="s">
        <v>8219</v>
      </c>
      <c r="B2269">
        <v>194</v>
      </c>
    </row>
    <row r="2270" spans="1:2" x14ac:dyDescent="0.2">
      <c r="A2270" t="s">
        <v>8219</v>
      </c>
      <c r="B2270">
        <v>902</v>
      </c>
    </row>
    <row r="2271" spans="1:2" x14ac:dyDescent="0.2">
      <c r="A2271" t="s">
        <v>8219</v>
      </c>
      <c r="B2271">
        <v>1670</v>
      </c>
    </row>
    <row r="2272" spans="1:2" x14ac:dyDescent="0.2">
      <c r="A2272" t="s">
        <v>8219</v>
      </c>
      <c r="B2272">
        <v>1328</v>
      </c>
    </row>
    <row r="2273" spans="1:2" x14ac:dyDescent="0.2">
      <c r="A2273" t="s">
        <v>8219</v>
      </c>
      <c r="B2273">
        <v>944</v>
      </c>
    </row>
    <row r="2274" spans="1:2" x14ac:dyDescent="0.2">
      <c r="A2274" t="s">
        <v>8219</v>
      </c>
      <c r="B2274">
        <v>147</v>
      </c>
    </row>
    <row r="2275" spans="1:2" x14ac:dyDescent="0.2">
      <c r="A2275" t="s">
        <v>8219</v>
      </c>
      <c r="B2275">
        <v>99</v>
      </c>
    </row>
    <row r="2276" spans="1:2" x14ac:dyDescent="0.2">
      <c r="A2276" t="s">
        <v>8219</v>
      </c>
      <c r="B2276">
        <v>79</v>
      </c>
    </row>
    <row r="2277" spans="1:2" x14ac:dyDescent="0.2">
      <c r="A2277" t="s">
        <v>8219</v>
      </c>
      <c r="B2277">
        <v>75</v>
      </c>
    </row>
    <row r="2278" spans="1:2" x14ac:dyDescent="0.2">
      <c r="A2278" t="s">
        <v>8219</v>
      </c>
      <c r="B2278">
        <v>207</v>
      </c>
    </row>
    <row r="2279" spans="1:2" x14ac:dyDescent="0.2">
      <c r="A2279" t="s">
        <v>8219</v>
      </c>
      <c r="B2279">
        <v>102</v>
      </c>
    </row>
    <row r="2280" spans="1:2" x14ac:dyDescent="0.2">
      <c r="A2280" t="s">
        <v>8219</v>
      </c>
      <c r="B2280">
        <v>32</v>
      </c>
    </row>
    <row r="2281" spans="1:2" x14ac:dyDescent="0.2">
      <c r="A2281" t="s">
        <v>8219</v>
      </c>
      <c r="B2281">
        <v>480</v>
      </c>
    </row>
    <row r="2282" spans="1:2" x14ac:dyDescent="0.2">
      <c r="A2282" t="s">
        <v>8219</v>
      </c>
      <c r="B2282">
        <v>11</v>
      </c>
    </row>
    <row r="2283" spans="1:2" x14ac:dyDescent="0.2">
      <c r="A2283" t="s">
        <v>8219</v>
      </c>
      <c r="B2283">
        <v>12</v>
      </c>
    </row>
    <row r="2284" spans="1:2" x14ac:dyDescent="0.2">
      <c r="A2284" t="s">
        <v>8219</v>
      </c>
      <c r="B2284">
        <v>48</v>
      </c>
    </row>
    <row r="2285" spans="1:2" x14ac:dyDescent="0.2">
      <c r="A2285" t="s">
        <v>8219</v>
      </c>
      <c r="B2285">
        <v>59</v>
      </c>
    </row>
    <row r="2286" spans="1:2" x14ac:dyDescent="0.2">
      <c r="A2286" t="s">
        <v>8219</v>
      </c>
      <c r="B2286">
        <v>79</v>
      </c>
    </row>
    <row r="2287" spans="1:2" x14ac:dyDescent="0.2">
      <c r="A2287" t="s">
        <v>8219</v>
      </c>
      <c r="B2287">
        <v>14</v>
      </c>
    </row>
    <row r="2288" spans="1:2" x14ac:dyDescent="0.2">
      <c r="A2288" t="s">
        <v>8219</v>
      </c>
      <c r="B2288">
        <v>106</v>
      </c>
    </row>
    <row r="2289" spans="1:2" x14ac:dyDescent="0.2">
      <c r="A2289" t="s">
        <v>8219</v>
      </c>
      <c r="B2289">
        <v>25</v>
      </c>
    </row>
    <row r="2290" spans="1:2" x14ac:dyDescent="0.2">
      <c r="A2290" t="s">
        <v>8219</v>
      </c>
      <c r="B2290">
        <v>25</v>
      </c>
    </row>
    <row r="2291" spans="1:2" x14ac:dyDescent="0.2">
      <c r="A2291" t="s">
        <v>8219</v>
      </c>
      <c r="B2291">
        <v>29</v>
      </c>
    </row>
    <row r="2292" spans="1:2" x14ac:dyDescent="0.2">
      <c r="A2292" t="s">
        <v>8219</v>
      </c>
      <c r="B2292">
        <v>43</v>
      </c>
    </row>
    <row r="2293" spans="1:2" x14ac:dyDescent="0.2">
      <c r="A2293" t="s">
        <v>8219</v>
      </c>
      <c r="B2293">
        <v>46</v>
      </c>
    </row>
    <row r="2294" spans="1:2" x14ac:dyDescent="0.2">
      <c r="A2294" t="s">
        <v>8219</v>
      </c>
      <c r="B2294">
        <v>27</v>
      </c>
    </row>
    <row r="2295" spans="1:2" x14ac:dyDescent="0.2">
      <c r="A2295" t="s">
        <v>8219</v>
      </c>
      <c r="B2295">
        <v>112</v>
      </c>
    </row>
    <row r="2296" spans="1:2" x14ac:dyDescent="0.2">
      <c r="A2296" t="s">
        <v>8219</v>
      </c>
      <c r="B2296">
        <v>34</v>
      </c>
    </row>
    <row r="2297" spans="1:2" x14ac:dyDescent="0.2">
      <c r="A2297" t="s">
        <v>8219</v>
      </c>
      <c r="B2297">
        <v>145</v>
      </c>
    </row>
    <row r="2298" spans="1:2" x14ac:dyDescent="0.2">
      <c r="A2298" t="s">
        <v>8219</v>
      </c>
      <c r="B2298">
        <v>19</v>
      </c>
    </row>
    <row r="2299" spans="1:2" x14ac:dyDescent="0.2">
      <c r="A2299" t="s">
        <v>8219</v>
      </c>
      <c r="B2299">
        <v>288</v>
      </c>
    </row>
    <row r="2300" spans="1:2" x14ac:dyDescent="0.2">
      <c r="A2300" t="s">
        <v>8219</v>
      </c>
      <c r="B2300">
        <v>14</v>
      </c>
    </row>
    <row r="2301" spans="1:2" x14ac:dyDescent="0.2">
      <c r="A2301" t="s">
        <v>8219</v>
      </c>
      <c r="B2301">
        <v>7</v>
      </c>
    </row>
    <row r="2302" spans="1:2" x14ac:dyDescent="0.2">
      <c r="A2302" t="s">
        <v>8219</v>
      </c>
      <c r="B2302">
        <v>211</v>
      </c>
    </row>
    <row r="2303" spans="1:2" x14ac:dyDescent="0.2">
      <c r="A2303" t="s">
        <v>8219</v>
      </c>
      <c r="B2303">
        <v>85</v>
      </c>
    </row>
    <row r="2304" spans="1:2" x14ac:dyDescent="0.2">
      <c r="A2304" t="s">
        <v>8219</v>
      </c>
      <c r="B2304">
        <v>103</v>
      </c>
    </row>
    <row r="2305" spans="1:2" x14ac:dyDescent="0.2">
      <c r="A2305" t="s">
        <v>8219</v>
      </c>
      <c r="B2305">
        <v>113</v>
      </c>
    </row>
    <row r="2306" spans="1:2" x14ac:dyDescent="0.2">
      <c r="A2306" t="s">
        <v>8219</v>
      </c>
      <c r="B2306">
        <v>167</v>
      </c>
    </row>
    <row r="2307" spans="1:2" x14ac:dyDescent="0.2">
      <c r="A2307" t="s">
        <v>8219</v>
      </c>
      <c r="B2307">
        <v>73</v>
      </c>
    </row>
    <row r="2308" spans="1:2" x14ac:dyDescent="0.2">
      <c r="A2308" t="s">
        <v>8219</v>
      </c>
      <c r="B2308">
        <v>75</v>
      </c>
    </row>
    <row r="2309" spans="1:2" x14ac:dyDescent="0.2">
      <c r="A2309" t="s">
        <v>8219</v>
      </c>
      <c r="B2309">
        <v>614</v>
      </c>
    </row>
    <row r="2310" spans="1:2" x14ac:dyDescent="0.2">
      <c r="A2310" t="s">
        <v>8219</v>
      </c>
      <c r="B2310">
        <v>107</v>
      </c>
    </row>
    <row r="2311" spans="1:2" x14ac:dyDescent="0.2">
      <c r="A2311" t="s">
        <v>8219</v>
      </c>
      <c r="B2311">
        <v>1224</v>
      </c>
    </row>
    <row r="2312" spans="1:2" x14ac:dyDescent="0.2">
      <c r="A2312" t="s">
        <v>8219</v>
      </c>
      <c r="B2312">
        <v>104</v>
      </c>
    </row>
    <row r="2313" spans="1:2" x14ac:dyDescent="0.2">
      <c r="A2313" t="s">
        <v>8219</v>
      </c>
      <c r="B2313">
        <v>79</v>
      </c>
    </row>
    <row r="2314" spans="1:2" x14ac:dyDescent="0.2">
      <c r="A2314" t="s">
        <v>8219</v>
      </c>
      <c r="B2314">
        <v>157</v>
      </c>
    </row>
    <row r="2315" spans="1:2" x14ac:dyDescent="0.2">
      <c r="A2315" t="s">
        <v>8219</v>
      </c>
      <c r="B2315">
        <v>50</v>
      </c>
    </row>
    <row r="2316" spans="1:2" x14ac:dyDescent="0.2">
      <c r="A2316" t="s">
        <v>8219</v>
      </c>
      <c r="B2316">
        <v>64</v>
      </c>
    </row>
    <row r="2317" spans="1:2" x14ac:dyDescent="0.2">
      <c r="A2317" t="s">
        <v>8219</v>
      </c>
      <c r="B2317">
        <v>200</v>
      </c>
    </row>
    <row r="2318" spans="1:2" x14ac:dyDescent="0.2">
      <c r="A2318" t="s">
        <v>8219</v>
      </c>
      <c r="B2318">
        <v>22</v>
      </c>
    </row>
    <row r="2319" spans="1:2" x14ac:dyDescent="0.2">
      <c r="A2319" t="s">
        <v>8219</v>
      </c>
      <c r="B2319">
        <v>163</v>
      </c>
    </row>
    <row r="2320" spans="1:2" x14ac:dyDescent="0.2">
      <c r="A2320" t="s">
        <v>8219</v>
      </c>
      <c r="B2320">
        <v>77</v>
      </c>
    </row>
    <row r="2321" spans="1:2" x14ac:dyDescent="0.2">
      <c r="A2321" t="s">
        <v>8219</v>
      </c>
      <c r="B2321">
        <v>89</v>
      </c>
    </row>
    <row r="2322" spans="1:2" x14ac:dyDescent="0.2">
      <c r="A2322" t="s">
        <v>8222</v>
      </c>
      <c r="B2322">
        <v>64</v>
      </c>
    </row>
    <row r="2323" spans="1:2" x14ac:dyDescent="0.2">
      <c r="A2323" t="s">
        <v>8222</v>
      </c>
      <c r="B2323">
        <v>4</v>
      </c>
    </row>
    <row r="2324" spans="1:2" x14ac:dyDescent="0.2">
      <c r="A2324" t="s">
        <v>8222</v>
      </c>
      <c r="B2324">
        <v>4</v>
      </c>
    </row>
    <row r="2325" spans="1:2" x14ac:dyDescent="0.2">
      <c r="A2325" t="s">
        <v>8222</v>
      </c>
      <c r="B2325">
        <v>61</v>
      </c>
    </row>
    <row r="2326" spans="1:2" x14ac:dyDescent="0.2">
      <c r="A2326" t="s">
        <v>8222</v>
      </c>
      <c r="B2326">
        <v>7</v>
      </c>
    </row>
    <row r="2327" spans="1:2" x14ac:dyDescent="0.2">
      <c r="A2327" t="s">
        <v>8222</v>
      </c>
      <c r="B2327">
        <v>1</v>
      </c>
    </row>
    <row r="2328" spans="1:2" x14ac:dyDescent="0.2">
      <c r="A2328" t="s">
        <v>8219</v>
      </c>
      <c r="B2328">
        <v>3355</v>
      </c>
    </row>
    <row r="2329" spans="1:2" x14ac:dyDescent="0.2">
      <c r="A2329" t="s">
        <v>8219</v>
      </c>
      <c r="B2329">
        <v>537</v>
      </c>
    </row>
    <row r="2330" spans="1:2" x14ac:dyDescent="0.2">
      <c r="A2330" t="s">
        <v>8219</v>
      </c>
      <c r="B2330">
        <v>125</v>
      </c>
    </row>
    <row r="2331" spans="1:2" x14ac:dyDescent="0.2">
      <c r="A2331" t="s">
        <v>8219</v>
      </c>
      <c r="B2331">
        <v>163</v>
      </c>
    </row>
    <row r="2332" spans="1:2" x14ac:dyDescent="0.2">
      <c r="A2332" t="s">
        <v>8219</v>
      </c>
      <c r="B2332">
        <v>283</v>
      </c>
    </row>
    <row r="2333" spans="1:2" x14ac:dyDescent="0.2">
      <c r="A2333" t="s">
        <v>8219</v>
      </c>
      <c r="B2333">
        <v>352</v>
      </c>
    </row>
    <row r="2334" spans="1:2" x14ac:dyDescent="0.2">
      <c r="A2334" t="s">
        <v>8219</v>
      </c>
      <c r="B2334">
        <v>94</v>
      </c>
    </row>
    <row r="2335" spans="1:2" x14ac:dyDescent="0.2">
      <c r="A2335" t="s">
        <v>8219</v>
      </c>
      <c r="B2335">
        <v>67</v>
      </c>
    </row>
    <row r="2336" spans="1:2" x14ac:dyDescent="0.2">
      <c r="A2336" t="s">
        <v>8219</v>
      </c>
      <c r="B2336">
        <v>221</v>
      </c>
    </row>
    <row r="2337" spans="1:2" x14ac:dyDescent="0.2">
      <c r="A2337" t="s">
        <v>8219</v>
      </c>
      <c r="B2337">
        <v>2165</v>
      </c>
    </row>
    <row r="2338" spans="1:2" x14ac:dyDescent="0.2">
      <c r="A2338" t="s">
        <v>8219</v>
      </c>
      <c r="B2338">
        <v>179</v>
      </c>
    </row>
    <row r="2339" spans="1:2" x14ac:dyDescent="0.2">
      <c r="A2339" t="s">
        <v>8219</v>
      </c>
      <c r="B2339">
        <v>123</v>
      </c>
    </row>
    <row r="2340" spans="1:2" x14ac:dyDescent="0.2">
      <c r="A2340" t="s">
        <v>8219</v>
      </c>
      <c r="B2340">
        <v>1104</v>
      </c>
    </row>
    <row r="2341" spans="1:2" x14ac:dyDescent="0.2">
      <c r="A2341" t="s">
        <v>8219</v>
      </c>
      <c r="B2341">
        <v>403</v>
      </c>
    </row>
    <row r="2342" spans="1:2" x14ac:dyDescent="0.2">
      <c r="A2342" t="s">
        <v>8220</v>
      </c>
      <c r="B2342">
        <v>0</v>
      </c>
    </row>
    <row r="2343" spans="1:2" x14ac:dyDescent="0.2">
      <c r="A2343" t="s">
        <v>8220</v>
      </c>
      <c r="B2343">
        <v>0</v>
      </c>
    </row>
    <row r="2344" spans="1:2" x14ac:dyDescent="0.2">
      <c r="A2344" t="s">
        <v>8220</v>
      </c>
      <c r="B2344">
        <v>1</v>
      </c>
    </row>
    <row r="2345" spans="1:2" x14ac:dyDescent="0.2">
      <c r="A2345" t="s">
        <v>8220</v>
      </c>
      <c r="B2345">
        <v>1</v>
      </c>
    </row>
    <row r="2346" spans="1:2" x14ac:dyDescent="0.2">
      <c r="A2346" t="s">
        <v>8220</v>
      </c>
      <c r="B2346">
        <v>0</v>
      </c>
    </row>
    <row r="2347" spans="1:2" x14ac:dyDescent="0.2">
      <c r="A2347" t="s">
        <v>8220</v>
      </c>
      <c r="B2347">
        <v>3</v>
      </c>
    </row>
    <row r="2348" spans="1:2" x14ac:dyDescent="0.2">
      <c r="A2348" t="s">
        <v>8220</v>
      </c>
      <c r="B2348">
        <v>1</v>
      </c>
    </row>
    <row r="2349" spans="1:2" x14ac:dyDescent="0.2">
      <c r="A2349" t="s">
        <v>8220</v>
      </c>
      <c r="B2349">
        <v>5</v>
      </c>
    </row>
    <row r="2350" spans="1:2" x14ac:dyDescent="0.2">
      <c r="A2350" t="s">
        <v>8220</v>
      </c>
      <c r="B2350">
        <v>0</v>
      </c>
    </row>
    <row r="2351" spans="1:2" x14ac:dyDescent="0.2">
      <c r="A2351" t="s">
        <v>8220</v>
      </c>
      <c r="B2351">
        <v>0</v>
      </c>
    </row>
    <row r="2352" spans="1:2" x14ac:dyDescent="0.2">
      <c r="A2352" t="s">
        <v>8220</v>
      </c>
      <c r="B2352">
        <v>7</v>
      </c>
    </row>
    <row r="2353" spans="1:2" x14ac:dyDescent="0.2">
      <c r="A2353" t="s">
        <v>8220</v>
      </c>
      <c r="B2353">
        <v>0</v>
      </c>
    </row>
    <row r="2354" spans="1:2" x14ac:dyDescent="0.2">
      <c r="A2354" t="s">
        <v>8220</v>
      </c>
      <c r="B2354">
        <v>0</v>
      </c>
    </row>
    <row r="2355" spans="1:2" x14ac:dyDescent="0.2">
      <c r="A2355" t="s">
        <v>8220</v>
      </c>
      <c r="B2355">
        <v>1</v>
      </c>
    </row>
    <row r="2356" spans="1:2" x14ac:dyDescent="0.2">
      <c r="A2356" t="s">
        <v>8220</v>
      </c>
      <c r="B2356">
        <v>2</v>
      </c>
    </row>
    <row r="2357" spans="1:2" x14ac:dyDescent="0.2">
      <c r="A2357" t="s">
        <v>8220</v>
      </c>
      <c r="B2357">
        <v>0</v>
      </c>
    </row>
    <row r="2358" spans="1:2" x14ac:dyDescent="0.2">
      <c r="A2358" t="s">
        <v>8220</v>
      </c>
      <c r="B2358">
        <v>0</v>
      </c>
    </row>
    <row r="2359" spans="1:2" x14ac:dyDescent="0.2">
      <c r="A2359" t="s">
        <v>8220</v>
      </c>
      <c r="B2359">
        <v>0</v>
      </c>
    </row>
    <row r="2360" spans="1:2" x14ac:dyDescent="0.2">
      <c r="A2360" t="s">
        <v>8220</v>
      </c>
      <c r="B2360">
        <v>3</v>
      </c>
    </row>
    <row r="2361" spans="1:2" x14ac:dyDescent="0.2">
      <c r="A2361" t="s">
        <v>8220</v>
      </c>
      <c r="B2361">
        <v>1</v>
      </c>
    </row>
    <row r="2362" spans="1:2" x14ac:dyDescent="0.2">
      <c r="A2362" t="s">
        <v>8220</v>
      </c>
      <c r="B2362">
        <v>0</v>
      </c>
    </row>
    <row r="2363" spans="1:2" x14ac:dyDescent="0.2">
      <c r="A2363" t="s">
        <v>8220</v>
      </c>
      <c r="B2363">
        <v>2</v>
      </c>
    </row>
    <row r="2364" spans="1:2" x14ac:dyDescent="0.2">
      <c r="A2364" t="s">
        <v>8220</v>
      </c>
      <c r="B2364">
        <v>0</v>
      </c>
    </row>
    <row r="2365" spans="1:2" x14ac:dyDescent="0.2">
      <c r="A2365" t="s">
        <v>8220</v>
      </c>
      <c r="B2365">
        <v>0</v>
      </c>
    </row>
    <row r="2366" spans="1:2" x14ac:dyDescent="0.2">
      <c r="A2366" t="s">
        <v>8220</v>
      </c>
      <c r="B2366">
        <v>0</v>
      </c>
    </row>
    <row r="2367" spans="1:2" x14ac:dyDescent="0.2">
      <c r="A2367" t="s">
        <v>8220</v>
      </c>
      <c r="B2367">
        <v>27</v>
      </c>
    </row>
    <row r="2368" spans="1:2" x14ac:dyDescent="0.2">
      <c r="A2368" t="s">
        <v>8220</v>
      </c>
      <c r="B2368">
        <v>14</v>
      </c>
    </row>
    <row r="2369" spans="1:2" x14ac:dyDescent="0.2">
      <c r="A2369" t="s">
        <v>8220</v>
      </c>
      <c r="B2369">
        <v>2</v>
      </c>
    </row>
    <row r="2370" spans="1:2" x14ac:dyDescent="0.2">
      <c r="A2370" t="s">
        <v>8220</v>
      </c>
      <c r="B2370">
        <v>0</v>
      </c>
    </row>
    <row r="2371" spans="1:2" x14ac:dyDescent="0.2">
      <c r="A2371" t="s">
        <v>8220</v>
      </c>
      <c r="B2371">
        <v>4</v>
      </c>
    </row>
    <row r="2372" spans="1:2" x14ac:dyDescent="0.2">
      <c r="A2372" t="s">
        <v>8220</v>
      </c>
      <c r="B2372">
        <v>0</v>
      </c>
    </row>
    <row r="2373" spans="1:2" x14ac:dyDescent="0.2">
      <c r="A2373" t="s">
        <v>8220</v>
      </c>
      <c r="B2373">
        <v>6</v>
      </c>
    </row>
    <row r="2374" spans="1:2" x14ac:dyDescent="0.2">
      <c r="A2374" t="s">
        <v>8220</v>
      </c>
      <c r="B2374">
        <v>1</v>
      </c>
    </row>
    <row r="2375" spans="1:2" x14ac:dyDescent="0.2">
      <c r="A2375" t="s">
        <v>8220</v>
      </c>
      <c r="B2375">
        <v>1</v>
      </c>
    </row>
    <row r="2376" spans="1:2" x14ac:dyDescent="0.2">
      <c r="A2376" t="s">
        <v>8220</v>
      </c>
      <c r="B2376">
        <v>0</v>
      </c>
    </row>
    <row r="2377" spans="1:2" x14ac:dyDescent="0.2">
      <c r="A2377" t="s">
        <v>8220</v>
      </c>
      <c r="B2377">
        <v>4</v>
      </c>
    </row>
    <row r="2378" spans="1:2" x14ac:dyDescent="0.2">
      <c r="A2378" t="s">
        <v>8220</v>
      </c>
      <c r="B2378">
        <v>0</v>
      </c>
    </row>
    <row r="2379" spans="1:2" x14ac:dyDescent="0.2">
      <c r="A2379" t="s">
        <v>8220</v>
      </c>
      <c r="B2379">
        <v>0</v>
      </c>
    </row>
    <row r="2380" spans="1:2" x14ac:dyDescent="0.2">
      <c r="A2380" t="s">
        <v>8220</v>
      </c>
      <c r="B2380">
        <v>0</v>
      </c>
    </row>
    <row r="2381" spans="1:2" x14ac:dyDescent="0.2">
      <c r="A2381" t="s">
        <v>8220</v>
      </c>
      <c r="B2381">
        <v>3</v>
      </c>
    </row>
    <row r="2382" spans="1:2" x14ac:dyDescent="0.2">
      <c r="A2382" t="s">
        <v>8220</v>
      </c>
      <c r="B2382">
        <v>7</v>
      </c>
    </row>
    <row r="2383" spans="1:2" x14ac:dyDescent="0.2">
      <c r="A2383" t="s">
        <v>8220</v>
      </c>
      <c r="B2383">
        <v>2</v>
      </c>
    </row>
    <row r="2384" spans="1:2" x14ac:dyDescent="0.2">
      <c r="A2384" t="s">
        <v>8220</v>
      </c>
      <c r="B2384">
        <v>3</v>
      </c>
    </row>
    <row r="2385" spans="1:2" x14ac:dyDescent="0.2">
      <c r="A2385" t="s">
        <v>8220</v>
      </c>
      <c r="B2385">
        <v>8</v>
      </c>
    </row>
    <row r="2386" spans="1:2" x14ac:dyDescent="0.2">
      <c r="A2386" t="s">
        <v>8220</v>
      </c>
      <c r="B2386">
        <v>7</v>
      </c>
    </row>
    <row r="2387" spans="1:2" x14ac:dyDescent="0.2">
      <c r="A2387" t="s">
        <v>8220</v>
      </c>
      <c r="B2387">
        <v>0</v>
      </c>
    </row>
    <row r="2388" spans="1:2" x14ac:dyDescent="0.2">
      <c r="A2388" t="s">
        <v>8220</v>
      </c>
      <c r="B2388">
        <v>3</v>
      </c>
    </row>
    <row r="2389" spans="1:2" x14ac:dyDescent="0.2">
      <c r="A2389" t="s">
        <v>8220</v>
      </c>
      <c r="B2389">
        <v>8</v>
      </c>
    </row>
    <row r="2390" spans="1:2" x14ac:dyDescent="0.2">
      <c r="A2390" t="s">
        <v>8220</v>
      </c>
      <c r="B2390">
        <v>1</v>
      </c>
    </row>
    <row r="2391" spans="1:2" x14ac:dyDescent="0.2">
      <c r="A2391" t="s">
        <v>8220</v>
      </c>
      <c r="B2391">
        <v>0</v>
      </c>
    </row>
    <row r="2392" spans="1:2" x14ac:dyDescent="0.2">
      <c r="A2392" t="s">
        <v>8220</v>
      </c>
      <c r="B2392">
        <v>1</v>
      </c>
    </row>
    <row r="2393" spans="1:2" x14ac:dyDescent="0.2">
      <c r="A2393" t="s">
        <v>8220</v>
      </c>
      <c r="B2393">
        <v>0</v>
      </c>
    </row>
    <row r="2394" spans="1:2" x14ac:dyDescent="0.2">
      <c r="A2394" t="s">
        <v>8220</v>
      </c>
      <c r="B2394">
        <v>1</v>
      </c>
    </row>
    <row r="2395" spans="1:2" x14ac:dyDescent="0.2">
      <c r="A2395" t="s">
        <v>8220</v>
      </c>
      <c r="B2395">
        <v>2</v>
      </c>
    </row>
    <row r="2396" spans="1:2" x14ac:dyDescent="0.2">
      <c r="A2396" t="s">
        <v>8220</v>
      </c>
      <c r="B2396">
        <v>0</v>
      </c>
    </row>
    <row r="2397" spans="1:2" x14ac:dyDescent="0.2">
      <c r="A2397" t="s">
        <v>8220</v>
      </c>
      <c r="B2397">
        <v>1</v>
      </c>
    </row>
    <row r="2398" spans="1:2" x14ac:dyDescent="0.2">
      <c r="A2398" t="s">
        <v>8220</v>
      </c>
      <c r="B2398">
        <v>0</v>
      </c>
    </row>
    <row r="2399" spans="1:2" x14ac:dyDescent="0.2">
      <c r="A2399" t="s">
        <v>8220</v>
      </c>
      <c r="B2399">
        <v>0</v>
      </c>
    </row>
    <row r="2400" spans="1:2" x14ac:dyDescent="0.2">
      <c r="A2400" t="s">
        <v>8220</v>
      </c>
      <c r="B2400">
        <v>0</v>
      </c>
    </row>
    <row r="2401" spans="1:2" x14ac:dyDescent="0.2">
      <c r="A2401" t="s">
        <v>8220</v>
      </c>
      <c r="B2401">
        <v>0</v>
      </c>
    </row>
    <row r="2402" spans="1:2" x14ac:dyDescent="0.2">
      <c r="A2402" t="s">
        <v>8221</v>
      </c>
      <c r="B2402">
        <v>9</v>
      </c>
    </row>
    <row r="2403" spans="1:2" x14ac:dyDescent="0.2">
      <c r="A2403" t="s">
        <v>8221</v>
      </c>
      <c r="B2403">
        <v>1</v>
      </c>
    </row>
    <row r="2404" spans="1:2" x14ac:dyDescent="0.2">
      <c r="A2404" t="s">
        <v>8221</v>
      </c>
      <c r="B2404">
        <v>12</v>
      </c>
    </row>
    <row r="2405" spans="1:2" x14ac:dyDescent="0.2">
      <c r="A2405" t="s">
        <v>8221</v>
      </c>
      <c r="B2405">
        <v>0</v>
      </c>
    </row>
    <row r="2406" spans="1:2" x14ac:dyDescent="0.2">
      <c r="A2406" t="s">
        <v>8221</v>
      </c>
      <c r="B2406">
        <v>20</v>
      </c>
    </row>
    <row r="2407" spans="1:2" x14ac:dyDescent="0.2">
      <c r="A2407" t="s">
        <v>8221</v>
      </c>
      <c r="B2407">
        <v>16</v>
      </c>
    </row>
    <row r="2408" spans="1:2" x14ac:dyDescent="0.2">
      <c r="A2408" t="s">
        <v>8221</v>
      </c>
      <c r="B2408">
        <v>33</v>
      </c>
    </row>
    <row r="2409" spans="1:2" x14ac:dyDescent="0.2">
      <c r="A2409" t="s">
        <v>8221</v>
      </c>
      <c r="B2409">
        <v>2</v>
      </c>
    </row>
    <row r="2410" spans="1:2" x14ac:dyDescent="0.2">
      <c r="A2410" t="s">
        <v>8221</v>
      </c>
      <c r="B2410">
        <v>6</v>
      </c>
    </row>
    <row r="2411" spans="1:2" x14ac:dyDescent="0.2">
      <c r="A2411" t="s">
        <v>8221</v>
      </c>
      <c r="B2411">
        <v>0</v>
      </c>
    </row>
    <row r="2412" spans="1:2" x14ac:dyDescent="0.2">
      <c r="A2412" t="s">
        <v>8221</v>
      </c>
      <c r="B2412">
        <v>3</v>
      </c>
    </row>
    <row r="2413" spans="1:2" x14ac:dyDescent="0.2">
      <c r="A2413" t="s">
        <v>8221</v>
      </c>
      <c r="B2413">
        <v>0</v>
      </c>
    </row>
    <row r="2414" spans="1:2" x14ac:dyDescent="0.2">
      <c r="A2414" t="s">
        <v>8221</v>
      </c>
      <c r="B2414">
        <v>3</v>
      </c>
    </row>
    <row r="2415" spans="1:2" x14ac:dyDescent="0.2">
      <c r="A2415" t="s">
        <v>8221</v>
      </c>
      <c r="B2415">
        <v>13</v>
      </c>
    </row>
    <row r="2416" spans="1:2" x14ac:dyDescent="0.2">
      <c r="A2416" t="s">
        <v>8221</v>
      </c>
      <c r="B2416">
        <v>6</v>
      </c>
    </row>
    <row r="2417" spans="1:2" x14ac:dyDescent="0.2">
      <c r="A2417" t="s">
        <v>8221</v>
      </c>
      <c r="B2417">
        <v>1</v>
      </c>
    </row>
    <row r="2418" spans="1:2" x14ac:dyDescent="0.2">
      <c r="A2418" t="s">
        <v>8221</v>
      </c>
      <c r="B2418">
        <v>0</v>
      </c>
    </row>
    <row r="2419" spans="1:2" x14ac:dyDescent="0.2">
      <c r="A2419" t="s">
        <v>8221</v>
      </c>
      <c r="B2419">
        <v>5</v>
      </c>
    </row>
    <row r="2420" spans="1:2" x14ac:dyDescent="0.2">
      <c r="A2420" t="s">
        <v>8221</v>
      </c>
      <c r="B2420">
        <v>0</v>
      </c>
    </row>
    <row r="2421" spans="1:2" x14ac:dyDescent="0.2">
      <c r="A2421" t="s">
        <v>8221</v>
      </c>
      <c r="B2421">
        <v>36</v>
      </c>
    </row>
    <row r="2422" spans="1:2" x14ac:dyDescent="0.2">
      <c r="A2422" t="s">
        <v>8221</v>
      </c>
      <c r="B2422">
        <v>1</v>
      </c>
    </row>
    <row r="2423" spans="1:2" x14ac:dyDescent="0.2">
      <c r="A2423" t="s">
        <v>8221</v>
      </c>
      <c r="B2423">
        <v>1</v>
      </c>
    </row>
    <row r="2424" spans="1:2" x14ac:dyDescent="0.2">
      <c r="A2424" t="s">
        <v>8221</v>
      </c>
      <c r="B2424">
        <v>1</v>
      </c>
    </row>
    <row r="2425" spans="1:2" x14ac:dyDescent="0.2">
      <c r="A2425" t="s">
        <v>8221</v>
      </c>
      <c r="B2425">
        <v>9</v>
      </c>
    </row>
    <row r="2426" spans="1:2" x14ac:dyDescent="0.2">
      <c r="A2426" t="s">
        <v>8221</v>
      </c>
      <c r="B2426">
        <v>1</v>
      </c>
    </row>
    <row r="2427" spans="1:2" x14ac:dyDescent="0.2">
      <c r="A2427" t="s">
        <v>8221</v>
      </c>
      <c r="B2427">
        <v>0</v>
      </c>
    </row>
    <row r="2428" spans="1:2" x14ac:dyDescent="0.2">
      <c r="A2428" t="s">
        <v>8221</v>
      </c>
      <c r="B2428">
        <v>1</v>
      </c>
    </row>
    <row r="2429" spans="1:2" x14ac:dyDescent="0.2">
      <c r="A2429" t="s">
        <v>8221</v>
      </c>
      <c r="B2429">
        <v>1</v>
      </c>
    </row>
    <row r="2430" spans="1:2" x14ac:dyDescent="0.2">
      <c r="A2430" t="s">
        <v>8221</v>
      </c>
      <c r="B2430">
        <v>4</v>
      </c>
    </row>
    <row r="2431" spans="1:2" x14ac:dyDescent="0.2">
      <c r="A2431" t="s">
        <v>8221</v>
      </c>
      <c r="B2431">
        <v>2</v>
      </c>
    </row>
    <row r="2432" spans="1:2" x14ac:dyDescent="0.2">
      <c r="A2432" t="s">
        <v>8221</v>
      </c>
      <c r="B2432">
        <v>2</v>
      </c>
    </row>
    <row r="2433" spans="1:2" x14ac:dyDescent="0.2">
      <c r="A2433" t="s">
        <v>8221</v>
      </c>
      <c r="B2433">
        <v>2</v>
      </c>
    </row>
    <row r="2434" spans="1:2" x14ac:dyDescent="0.2">
      <c r="A2434" t="s">
        <v>8221</v>
      </c>
      <c r="B2434">
        <v>0</v>
      </c>
    </row>
    <row r="2435" spans="1:2" x14ac:dyDescent="0.2">
      <c r="A2435" t="s">
        <v>8221</v>
      </c>
      <c r="B2435">
        <v>2</v>
      </c>
    </row>
    <row r="2436" spans="1:2" x14ac:dyDescent="0.2">
      <c r="A2436" t="s">
        <v>8221</v>
      </c>
      <c r="B2436">
        <v>4</v>
      </c>
    </row>
    <row r="2437" spans="1:2" x14ac:dyDescent="0.2">
      <c r="A2437" t="s">
        <v>8221</v>
      </c>
      <c r="B2437">
        <v>2</v>
      </c>
    </row>
    <row r="2438" spans="1:2" x14ac:dyDescent="0.2">
      <c r="A2438" t="s">
        <v>8221</v>
      </c>
      <c r="B2438">
        <v>0</v>
      </c>
    </row>
    <row r="2439" spans="1:2" x14ac:dyDescent="0.2">
      <c r="A2439" t="s">
        <v>8221</v>
      </c>
      <c r="B2439">
        <v>1</v>
      </c>
    </row>
    <row r="2440" spans="1:2" x14ac:dyDescent="0.2">
      <c r="A2440" t="s">
        <v>8221</v>
      </c>
      <c r="B2440">
        <v>0</v>
      </c>
    </row>
    <row r="2441" spans="1:2" x14ac:dyDescent="0.2">
      <c r="A2441" t="s">
        <v>8221</v>
      </c>
      <c r="B2441">
        <v>2</v>
      </c>
    </row>
    <row r="2442" spans="1:2" x14ac:dyDescent="0.2">
      <c r="A2442" t="s">
        <v>8219</v>
      </c>
      <c r="B2442">
        <v>109</v>
      </c>
    </row>
    <row r="2443" spans="1:2" x14ac:dyDescent="0.2">
      <c r="A2443" t="s">
        <v>8219</v>
      </c>
      <c r="B2443">
        <v>372</v>
      </c>
    </row>
    <row r="2444" spans="1:2" x14ac:dyDescent="0.2">
      <c r="A2444" t="s">
        <v>8219</v>
      </c>
      <c r="B2444">
        <v>311</v>
      </c>
    </row>
    <row r="2445" spans="1:2" x14ac:dyDescent="0.2">
      <c r="A2445" t="s">
        <v>8219</v>
      </c>
      <c r="B2445">
        <v>61</v>
      </c>
    </row>
    <row r="2446" spans="1:2" x14ac:dyDescent="0.2">
      <c r="A2446" t="s">
        <v>8219</v>
      </c>
      <c r="B2446">
        <v>115</v>
      </c>
    </row>
    <row r="2447" spans="1:2" x14ac:dyDescent="0.2">
      <c r="A2447" t="s">
        <v>8219</v>
      </c>
      <c r="B2447">
        <v>111</v>
      </c>
    </row>
    <row r="2448" spans="1:2" x14ac:dyDescent="0.2">
      <c r="A2448" t="s">
        <v>8219</v>
      </c>
      <c r="B2448">
        <v>337</v>
      </c>
    </row>
    <row r="2449" spans="1:2" x14ac:dyDescent="0.2">
      <c r="A2449" t="s">
        <v>8219</v>
      </c>
      <c r="B2449">
        <v>9</v>
      </c>
    </row>
    <row r="2450" spans="1:2" x14ac:dyDescent="0.2">
      <c r="A2450" t="s">
        <v>8219</v>
      </c>
      <c r="B2450">
        <v>120</v>
      </c>
    </row>
    <row r="2451" spans="1:2" x14ac:dyDescent="0.2">
      <c r="A2451" t="s">
        <v>8219</v>
      </c>
      <c r="B2451">
        <v>102</v>
      </c>
    </row>
    <row r="2452" spans="1:2" x14ac:dyDescent="0.2">
      <c r="A2452" t="s">
        <v>8219</v>
      </c>
      <c r="B2452">
        <v>186</v>
      </c>
    </row>
    <row r="2453" spans="1:2" x14ac:dyDescent="0.2">
      <c r="A2453" t="s">
        <v>8219</v>
      </c>
      <c r="B2453">
        <v>15</v>
      </c>
    </row>
    <row r="2454" spans="1:2" x14ac:dyDescent="0.2">
      <c r="A2454" t="s">
        <v>8219</v>
      </c>
      <c r="B2454">
        <v>67</v>
      </c>
    </row>
    <row r="2455" spans="1:2" x14ac:dyDescent="0.2">
      <c r="A2455" t="s">
        <v>8219</v>
      </c>
      <c r="B2455">
        <v>130</v>
      </c>
    </row>
    <row r="2456" spans="1:2" x14ac:dyDescent="0.2">
      <c r="A2456" t="s">
        <v>8219</v>
      </c>
      <c r="B2456">
        <v>16</v>
      </c>
    </row>
    <row r="2457" spans="1:2" x14ac:dyDescent="0.2">
      <c r="A2457" t="s">
        <v>8219</v>
      </c>
      <c r="B2457">
        <v>67</v>
      </c>
    </row>
    <row r="2458" spans="1:2" x14ac:dyDescent="0.2">
      <c r="A2458" t="s">
        <v>8219</v>
      </c>
      <c r="B2458">
        <v>124</v>
      </c>
    </row>
    <row r="2459" spans="1:2" x14ac:dyDescent="0.2">
      <c r="A2459" t="s">
        <v>8219</v>
      </c>
      <c r="B2459">
        <v>80</v>
      </c>
    </row>
    <row r="2460" spans="1:2" x14ac:dyDescent="0.2">
      <c r="A2460" t="s">
        <v>8219</v>
      </c>
      <c r="B2460">
        <v>282</v>
      </c>
    </row>
    <row r="2461" spans="1:2" x14ac:dyDescent="0.2">
      <c r="A2461" t="s">
        <v>8219</v>
      </c>
      <c r="B2461">
        <v>68</v>
      </c>
    </row>
    <row r="2462" spans="1:2" x14ac:dyDescent="0.2">
      <c r="A2462" t="s">
        <v>8219</v>
      </c>
      <c r="B2462">
        <v>86</v>
      </c>
    </row>
    <row r="2463" spans="1:2" x14ac:dyDescent="0.2">
      <c r="A2463" t="s">
        <v>8219</v>
      </c>
      <c r="B2463">
        <v>115</v>
      </c>
    </row>
    <row r="2464" spans="1:2" x14ac:dyDescent="0.2">
      <c r="A2464" t="s">
        <v>8219</v>
      </c>
      <c r="B2464">
        <v>75</v>
      </c>
    </row>
    <row r="2465" spans="1:2" x14ac:dyDescent="0.2">
      <c r="A2465" t="s">
        <v>8219</v>
      </c>
      <c r="B2465">
        <v>43</v>
      </c>
    </row>
    <row r="2466" spans="1:2" x14ac:dyDescent="0.2">
      <c r="A2466" t="s">
        <v>8219</v>
      </c>
      <c r="B2466">
        <v>48</v>
      </c>
    </row>
    <row r="2467" spans="1:2" x14ac:dyDescent="0.2">
      <c r="A2467" t="s">
        <v>8219</v>
      </c>
      <c r="B2467">
        <v>52</v>
      </c>
    </row>
    <row r="2468" spans="1:2" x14ac:dyDescent="0.2">
      <c r="A2468" t="s">
        <v>8219</v>
      </c>
      <c r="B2468">
        <v>43</v>
      </c>
    </row>
    <row r="2469" spans="1:2" x14ac:dyDescent="0.2">
      <c r="A2469" t="s">
        <v>8219</v>
      </c>
      <c r="B2469">
        <v>58</v>
      </c>
    </row>
    <row r="2470" spans="1:2" x14ac:dyDescent="0.2">
      <c r="A2470" t="s">
        <v>8219</v>
      </c>
      <c r="B2470">
        <v>47</v>
      </c>
    </row>
    <row r="2471" spans="1:2" x14ac:dyDescent="0.2">
      <c r="A2471" t="s">
        <v>8219</v>
      </c>
      <c r="B2471">
        <v>36</v>
      </c>
    </row>
    <row r="2472" spans="1:2" x14ac:dyDescent="0.2">
      <c r="A2472" t="s">
        <v>8219</v>
      </c>
      <c r="B2472">
        <v>17</v>
      </c>
    </row>
    <row r="2473" spans="1:2" x14ac:dyDescent="0.2">
      <c r="A2473" t="s">
        <v>8219</v>
      </c>
      <c r="B2473">
        <v>104</v>
      </c>
    </row>
    <row r="2474" spans="1:2" x14ac:dyDescent="0.2">
      <c r="A2474" t="s">
        <v>8219</v>
      </c>
      <c r="B2474">
        <v>47</v>
      </c>
    </row>
    <row r="2475" spans="1:2" x14ac:dyDescent="0.2">
      <c r="A2475" t="s">
        <v>8219</v>
      </c>
      <c r="B2475">
        <v>38</v>
      </c>
    </row>
    <row r="2476" spans="1:2" x14ac:dyDescent="0.2">
      <c r="A2476" t="s">
        <v>8219</v>
      </c>
      <c r="B2476">
        <v>81</v>
      </c>
    </row>
    <row r="2477" spans="1:2" x14ac:dyDescent="0.2">
      <c r="A2477" t="s">
        <v>8219</v>
      </c>
      <c r="B2477">
        <v>55</v>
      </c>
    </row>
    <row r="2478" spans="1:2" x14ac:dyDescent="0.2">
      <c r="A2478" t="s">
        <v>8219</v>
      </c>
      <c r="B2478">
        <v>41</v>
      </c>
    </row>
    <row r="2479" spans="1:2" x14ac:dyDescent="0.2">
      <c r="A2479" t="s">
        <v>8219</v>
      </c>
      <c r="B2479">
        <v>79</v>
      </c>
    </row>
    <row r="2480" spans="1:2" x14ac:dyDescent="0.2">
      <c r="A2480" t="s">
        <v>8219</v>
      </c>
      <c r="B2480">
        <v>16</v>
      </c>
    </row>
    <row r="2481" spans="1:2" x14ac:dyDescent="0.2">
      <c r="A2481" t="s">
        <v>8219</v>
      </c>
      <c r="B2481">
        <v>8</v>
      </c>
    </row>
    <row r="2482" spans="1:2" x14ac:dyDescent="0.2">
      <c r="A2482" t="s">
        <v>8219</v>
      </c>
      <c r="B2482">
        <v>95</v>
      </c>
    </row>
    <row r="2483" spans="1:2" x14ac:dyDescent="0.2">
      <c r="A2483" t="s">
        <v>8219</v>
      </c>
      <c r="B2483">
        <v>25</v>
      </c>
    </row>
    <row r="2484" spans="1:2" x14ac:dyDescent="0.2">
      <c r="A2484" t="s">
        <v>8219</v>
      </c>
      <c r="B2484">
        <v>19</v>
      </c>
    </row>
    <row r="2485" spans="1:2" x14ac:dyDescent="0.2">
      <c r="A2485" t="s">
        <v>8219</v>
      </c>
      <c r="B2485">
        <v>90</v>
      </c>
    </row>
    <row r="2486" spans="1:2" x14ac:dyDescent="0.2">
      <c r="A2486" t="s">
        <v>8219</v>
      </c>
      <c r="B2486">
        <v>41</v>
      </c>
    </row>
    <row r="2487" spans="1:2" x14ac:dyDescent="0.2">
      <c r="A2487" t="s">
        <v>8219</v>
      </c>
      <c r="B2487">
        <v>30</v>
      </c>
    </row>
    <row r="2488" spans="1:2" x14ac:dyDescent="0.2">
      <c r="A2488" t="s">
        <v>8219</v>
      </c>
      <c r="B2488">
        <v>38</v>
      </c>
    </row>
    <row r="2489" spans="1:2" x14ac:dyDescent="0.2">
      <c r="A2489" t="s">
        <v>8219</v>
      </c>
      <c r="B2489">
        <v>65</v>
      </c>
    </row>
    <row r="2490" spans="1:2" x14ac:dyDescent="0.2">
      <c r="A2490" t="s">
        <v>8219</v>
      </c>
      <c r="B2490">
        <v>75</v>
      </c>
    </row>
    <row r="2491" spans="1:2" x14ac:dyDescent="0.2">
      <c r="A2491" t="s">
        <v>8219</v>
      </c>
      <c r="B2491">
        <v>16</v>
      </c>
    </row>
    <row r="2492" spans="1:2" x14ac:dyDescent="0.2">
      <c r="A2492" t="s">
        <v>8219</v>
      </c>
      <c r="B2492">
        <v>10</v>
      </c>
    </row>
    <row r="2493" spans="1:2" x14ac:dyDescent="0.2">
      <c r="A2493" t="s">
        <v>8219</v>
      </c>
      <c r="B2493">
        <v>27</v>
      </c>
    </row>
    <row r="2494" spans="1:2" x14ac:dyDescent="0.2">
      <c r="A2494" t="s">
        <v>8219</v>
      </c>
      <c r="B2494">
        <v>259</v>
      </c>
    </row>
    <row r="2495" spans="1:2" x14ac:dyDescent="0.2">
      <c r="A2495" t="s">
        <v>8219</v>
      </c>
      <c r="B2495">
        <v>39</v>
      </c>
    </row>
    <row r="2496" spans="1:2" x14ac:dyDescent="0.2">
      <c r="A2496" t="s">
        <v>8219</v>
      </c>
      <c r="B2496">
        <v>42</v>
      </c>
    </row>
    <row r="2497" spans="1:2" x14ac:dyDescent="0.2">
      <c r="A2497" t="s">
        <v>8219</v>
      </c>
      <c r="B2497">
        <v>10</v>
      </c>
    </row>
    <row r="2498" spans="1:2" x14ac:dyDescent="0.2">
      <c r="A2498" t="s">
        <v>8219</v>
      </c>
      <c r="B2498">
        <v>56</v>
      </c>
    </row>
    <row r="2499" spans="1:2" x14ac:dyDescent="0.2">
      <c r="A2499" t="s">
        <v>8219</v>
      </c>
      <c r="B2499">
        <v>20</v>
      </c>
    </row>
    <row r="2500" spans="1:2" x14ac:dyDescent="0.2">
      <c r="A2500" t="s">
        <v>8219</v>
      </c>
      <c r="B2500">
        <v>170</v>
      </c>
    </row>
    <row r="2501" spans="1:2" x14ac:dyDescent="0.2">
      <c r="A2501" t="s">
        <v>8219</v>
      </c>
      <c r="B2501">
        <v>29</v>
      </c>
    </row>
    <row r="2502" spans="1:2" x14ac:dyDescent="0.2">
      <c r="A2502" t="s">
        <v>8221</v>
      </c>
      <c r="B2502">
        <v>7</v>
      </c>
    </row>
    <row r="2503" spans="1:2" x14ac:dyDescent="0.2">
      <c r="A2503" t="s">
        <v>8221</v>
      </c>
      <c r="B2503">
        <v>5</v>
      </c>
    </row>
    <row r="2504" spans="1:2" x14ac:dyDescent="0.2">
      <c r="A2504" t="s">
        <v>8221</v>
      </c>
      <c r="B2504">
        <v>0</v>
      </c>
    </row>
    <row r="2505" spans="1:2" x14ac:dyDescent="0.2">
      <c r="A2505" t="s">
        <v>8221</v>
      </c>
      <c r="B2505">
        <v>0</v>
      </c>
    </row>
    <row r="2506" spans="1:2" x14ac:dyDescent="0.2">
      <c r="A2506" t="s">
        <v>8221</v>
      </c>
      <c r="B2506">
        <v>0</v>
      </c>
    </row>
    <row r="2507" spans="1:2" x14ac:dyDescent="0.2">
      <c r="A2507" t="s">
        <v>8221</v>
      </c>
      <c r="B2507">
        <v>2</v>
      </c>
    </row>
    <row r="2508" spans="1:2" x14ac:dyDescent="0.2">
      <c r="A2508" t="s">
        <v>8221</v>
      </c>
      <c r="B2508">
        <v>0</v>
      </c>
    </row>
    <row r="2509" spans="1:2" x14ac:dyDescent="0.2">
      <c r="A2509" t="s">
        <v>8221</v>
      </c>
      <c r="B2509">
        <v>0</v>
      </c>
    </row>
    <row r="2510" spans="1:2" x14ac:dyDescent="0.2">
      <c r="A2510" t="s">
        <v>8221</v>
      </c>
      <c r="B2510">
        <v>28</v>
      </c>
    </row>
    <row r="2511" spans="1:2" x14ac:dyDescent="0.2">
      <c r="A2511" t="s">
        <v>8221</v>
      </c>
      <c r="B2511">
        <v>2</v>
      </c>
    </row>
    <row r="2512" spans="1:2" x14ac:dyDescent="0.2">
      <c r="A2512" t="s">
        <v>8221</v>
      </c>
      <c r="B2512">
        <v>0</v>
      </c>
    </row>
    <row r="2513" spans="1:2" x14ac:dyDescent="0.2">
      <c r="A2513" t="s">
        <v>8221</v>
      </c>
      <c r="B2513">
        <v>0</v>
      </c>
    </row>
    <row r="2514" spans="1:2" x14ac:dyDescent="0.2">
      <c r="A2514" t="s">
        <v>8221</v>
      </c>
      <c r="B2514">
        <v>0</v>
      </c>
    </row>
    <row r="2515" spans="1:2" x14ac:dyDescent="0.2">
      <c r="A2515" t="s">
        <v>8221</v>
      </c>
      <c r="B2515">
        <v>4</v>
      </c>
    </row>
    <row r="2516" spans="1:2" x14ac:dyDescent="0.2">
      <c r="A2516" t="s">
        <v>8221</v>
      </c>
      <c r="B2516">
        <v>12</v>
      </c>
    </row>
    <row r="2517" spans="1:2" x14ac:dyDescent="0.2">
      <c r="A2517" t="s">
        <v>8221</v>
      </c>
      <c r="B2517">
        <v>0</v>
      </c>
    </row>
    <row r="2518" spans="1:2" x14ac:dyDescent="0.2">
      <c r="A2518" t="s">
        <v>8221</v>
      </c>
      <c r="B2518">
        <v>33</v>
      </c>
    </row>
    <row r="2519" spans="1:2" x14ac:dyDescent="0.2">
      <c r="A2519" t="s">
        <v>8221</v>
      </c>
      <c r="B2519">
        <v>0</v>
      </c>
    </row>
    <row r="2520" spans="1:2" x14ac:dyDescent="0.2">
      <c r="A2520" t="s">
        <v>8221</v>
      </c>
      <c r="B2520">
        <v>4</v>
      </c>
    </row>
    <row r="2521" spans="1:2" x14ac:dyDescent="0.2">
      <c r="A2521" t="s">
        <v>8221</v>
      </c>
      <c r="B2521">
        <v>0</v>
      </c>
    </row>
    <row r="2522" spans="1:2" x14ac:dyDescent="0.2">
      <c r="A2522" t="s">
        <v>8219</v>
      </c>
      <c r="B2522">
        <v>132</v>
      </c>
    </row>
    <row r="2523" spans="1:2" x14ac:dyDescent="0.2">
      <c r="A2523" t="s">
        <v>8219</v>
      </c>
      <c r="B2523">
        <v>27</v>
      </c>
    </row>
    <row r="2524" spans="1:2" x14ac:dyDescent="0.2">
      <c r="A2524" t="s">
        <v>8219</v>
      </c>
      <c r="B2524">
        <v>26</v>
      </c>
    </row>
    <row r="2525" spans="1:2" x14ac:dyDescent="0.2">
      <c r="A2525" t="s">
        <v>8219</v>
      </c>
      <c r="B2525">
        <v>43</v>
      </c>
    </row>
    <row r="2526" spans="1:2" x14ac:dyDescent="0.2">
      <c r="A2526" t="s">
        <v>8219</v>
      </c>
      <c r="B2526">
        <v>80</v>
      </c>
    </row>
    <row r="2527" spans="1:2" x14ac:dyDescent="0.2">
      <c r="A2527" t="s">
        <v>8219</v>
      </c>
      <c r="B2527">
        <v>33</v>
      </c>
    </row>
    <row r="2528" spans="1:2" x14ac:dyDescent="0.2">
      <c r="A2528" t="s">
        <v>8219</v>
      </c>
      <c r="B2528">
        <v>71</v>
      </c>
    </row>
    <row r="2529" spans="1:2" x14ac:dyDescent="0.2">
      <c r="A2529" t="s">
        <v>8219</v>
      </c>
      <c r="B2529">
        <v>81</v>
      </c>
    </row>
    <row r="2530" spans="1:2" x14ac:dyDescent="0.2">
      <c r="A2530" t="s">
        <v>8219</v>
      </c>
      <c r="B2530">
        <v>76</v>
      </c>
    </row>
    <row r="2531" spans="1:2" x14ac:dyDescent="0.2">
      <c r="A2531" t="s">
        <v>8219</v>
      </c>
      <c r="B2531">
        <v>48</v>
      </c>
    </row>
    <row r="2532" spans="1:2" x14ac:dyDescent="0.2">
      <c r="A2532" t="s">
        <v>8219</v>
      </c>
      <c r="B2532">
        <v>61</v>
      </c>
    </row>
    <row r="2533" spans="1:2" x14ac:dyDescent="0.2">
      <c r="A2533" t="s">
        <v>8219</v>
      </c>
      <c r="B2533">
        <v>60</v>
      </c>
    </row>
    <row r="2534" spans="1:2" x14ac:dyDescent="0.2">
      <c r="A2534" t="s">
        <v>8219</v>
      </c>
      <c r="B2534">
        <v>136</v>
      </c>
    </row>
    <row r="2535" spans="1:2" x14ac:dyDescent="0.2">
      <c r="A2535" t="s">
        <v>8219</v>
      </c>
      <c r="B2535">
        <v>14</v>
      </c>
    </row>
    <row r="2536" spans="1:2" x14ac:dyDescent="0.2">
      <c r="A2536" t="s">
        <v>8219</v>
      </c>
      <c r="B2536">
        <v>78</v>
      </c>
    </row>
    <row r="2537" spans="1:2" x14ac:dyDescent="0.2">
      <c r="A2537" t="s">
        <v>8219</v>
      </c>
      <c r="B2537">
        <v>4</v>
      </c>
    </row>
    <row r="2538" spans="1:2" x14ac:dyDescent="0.2">
      <c r="A2538" t="s">
        <v>8219</v>
      </c>
      <c r="B2538">
        <v>11</v>
      </c>
    </row>
    <row r="2539" spans="1:2" x14ac:dyDescent="0.2">
      <c r="A2539" t="s">
        <v>8219</v>
      </c>
      <c r="B2539">
        <v>185</v>
      </c>
    </row>
    <row r="2540" spans="1:2" x14ac:dyDescent="0.2">
      <c r="A2540" t="s">
        <v>8219</v>
      </c>
      <c r="B2540">
        <v>59</v>
      </c>
    </row>
    <row r="2541" spans="1:2" x14ac:dyDescent="0.2">
      <c r="A2541" t="s">
        <v>8219</v>
      </c>
      <c r="B2541">
        <v>27</v>
      </c>
    </row>
    <row r="2542" spans="1:2" x14ac:dyDescent="0.2">
      <c r="A2542" t="s">
        <v>8219</v>
      </c>
      <c r="B2542">
        <v>63</v>
      </c>
    </row>
    <row r="2543" spans="1:2" x14ac:dyDescent="0.2">
      <c r="A2543" t="s">
        <v>8219</v>
      </c>
      <c r="B2543">
        <v>13</v>
      </c>
    </row>
    <row r="2544" spans="1:2" x14ac:dyDescent="0.2">
      <c r="A2544" t="s">
        <v>8219</v>
      </c>
      <c r="B2544">
        <v>13</v>
      </c>
    </row>
    <row r="2545" spans="1:2" x14ac:dyDescent="0.2">
      <c r="A2545" t="s">
        <v>8219</v>
      </c>
      <c r="B2545">
        <v>57</v>
      </c>
    </row>
    <row r="2546" spans="1:2" x14ac:dyDescent="0.2">
      <c r="A2546" t="s">
        <v>8219</v>
      </c>
      <c r="B2546">
        <v>61</v>
      </c>
    </row>
    <row r="2547" spans="1:2" x14ac:dyDescent="0.2">
      <c r="A2547" t="s">
        <v>8219</v>
      </c>
      <c r="B2547">
        <v>65</v>
      </c>
    </row>
    <row r="2548" spans="1:2" x14ac:dyDescent="0.2">
      <c r="A2548" t="s">
        <v>8219</v>
      </c>
      <c r="B2548">
        <v>134</v>
      </c>
    </row>
    <row r="2549" spans="1:2" x14ac:dyDescent="0.2">
      <c r="A2549" t="s">
        <v>8219</v>
      </c>
      <c r="B2549">
        <v>37</v>
      </c>
    </row>
    <row r="2550" spans="1:2" x14ac:dyDescent="0.2">
      <c r="A2550" t="s">
        <v>8219</v>
      </c>
      <c r="B2550">
        <v>37</v>
      </c>
    </row>
    <row r="2551" spans="1:2" x14ac:dyDescent="0.2">
      <c r="A2551" t="s">
        <v>8219</v>
      </c>
      <c r="B2551">
        <v>150</v>
      </c>
    </row>
    <row r="2552" spans="1:2" x14ac:dyDescent="0.2">
      <c r="A2552" t="s">
        <v>8219</v>
      </c>
      <c r="B2552">
        <v>56</v>
      </c>
    </row>
    <row r="2553" spans="1:2" x14ac:dyDescent="0.2">
      <c r="A2553" t="s">
        <v>8219</v>
      </c>
      <c r="B2553">
        <v>18</v>
      </c>
    </row>
    <row r="2554" spans="1:2" x14ac:dyDescent="0.2">
      <c r="A2554" t="s">
        <v>8219</v>
      </c>
      <c r="B2554">
        <v>60</v>
      </c>
    </row>
    <row r="2555" spans="1:2" x14ac:dyDescent="0.2">
      <c r="A2555" t="s">
        <v>8219</v>
      </c>
      <c r="B2555">
        <v>67</v>
      </c>
    </row>
    <row r="2556" spans="1:2" x14ac:dyDescent="0.2">
      <c r="A2556" t="s">
        <v>8219</v>
      </c>
      <c r="B2556">
        <v>35</v>
      </c>
    </row>
    <row r="2557" spans="1:2" x14ac:dyDescent="0.2">
      <c r="A2557" t="s">
        <v>8219</v>
      </c>
      <c r="B2557">
        <v>34</v>
      </c>
    </row>
    <row r="2558" spans="1:2" x14ac:dyDescent="0.2">
      <c r="A2558" t="s">
        <v>8219</v>
      </c>
      <c r="B2558">
        <v>36</v>
      </c>
    </row>
    <row r="2559" spans="1:2" x14ac:dyDescent="0.2">
      <c r="A2559" t="s">
        <v>8219</v>
      </c>
      <c r="B2559">
        <v>18</v>
      </c>
    </row>
    <row r="2560" spans="1:2" x14ac:dyDescent="0.2">
      <c r="A2560" t="s">
        <v>8219</v>
      </c>
      <c r="B2560">
        <v>25</v>
      </c>
    </row>
    <row r="2561" spans="1:2" x14ac:dyDescent="0.2">
      <c r="A2561" t="s">
        <v>8219</v>
      </c>
      <c r="B2561">
        <v>21</v>
      </c>
    </row>
    <row r="2562" spans="1:2" x14ac:dyDescent="0.2">
      <c r="A2562" t="s">
        <v>8220</v>
      </c>
      <c r="B2562">
        <v>0</v>
      </c>
    </row>
    <row r="2563" spans="1:2" x14ac:dyDescent="0.2">
      <c r="A2563" t="s">
        <v>8220</v>
      </c>
      <c r="B2563">
        <v>3</v>
      </c>
    </row>
    <row r="2564" spans="1:2" x14ac:dyDescent="0.2">
      <c r="A2564" t="s">
        <v>8220</v>
      </c>
      <c r="B2564">
        <v>0</v>
      </c>
    </row>
    <row r="2565" spans="1:2" x14ac:dyDescent="0.2">
      <c r="A2565" t="s">
        <v>8220</v>
      </c>
      <c r="B2565">
        <v>0</v>
      </c>
    </row>
    <row r="2566" spans="1:2" x14ac:dyDescent="0.2">
      <c r="A2566" t="s">
        <v>8220</v>
      </c>
      <c r="B2566">
        <v>1</v>
      </c>
    </row>
    <row r="2567" spans="1:2" x14ac:dyDescent="0.2">
      <c r="A2567" t="s">
        <v>8220</v>
      </c>
      <c r="B2567">
        <v>0</v>
      </c>
    </row>
    <row r="2568" spans="1:2" x14ac:dyDescent="0.2">
      <c r="A2568" t="s">
        <v>8220</v>
      </c>
      <c r="B2568">
        <v>2</v>
      </c>
    </row>
    <row r="2569" spans="1:2" x14ac:dyDescent="0.2">
      <c r="A2569" t="s">
        <v>8220</v>
      </c>
      <c r="B2569">
        <v>1</v>
      </c>
    </row>
    <row r="2570" spans="1:2" x14ac:dyDescent="0.2">
      <c r="A2570" t="s">
        <v>8220</v>
      </c>
      <c r="B2570">
        <v>2</v>
      </c>
    </row>
    <row r="2571" spans="1:2" x14ac:dyDescent="0.2">
      <c r="A2571" t="s">
        <v>8220</v>
      </c>
      <c r="B2571">
        <v>2</v>
      </c>
    </row>
    <row r="2572" spans="1:2" x14ac:dyDescent="0.2">
      <c r="A2572" t="s">
        <v>8220</v>
      </c>
      <c r="B2572">
        <v>4</v>
      </c>
    </row>
    <row r="2573" spans="1:2" x14ac:dyDescent="0.2">
      <c r="A2573" t="s">
        <v>8220</v>
      </c>
      <c r="B2573">
        <v>0</v>
      </c>
    </row>
    <row r="2574" spans="1:2" x14ac:dyDescent="0.2">
      <c r="A2574" t="s">
        <v>8220</v>
      </c>
      <c r="B2574">
        <v>0</v>
      </c>
    </row>
    <row r="2575" spans="1:2" x14ac:dyDescent="0.2">
      <c r="A2575" t="s">
        <v>8220</v>
      </c>
      <c r="B2575">
        <v>0</v>
      </c>
    </row>
    <row r="2576" spans="1:2" x14ac:dyDescent="0.2">
      <c r="A2576" t="s">
        <v>8220</v>
      </c>
      <c r="B2576">
        <v>0</v>
      </c>
    </row>
    <row r="2577" spans="1:2" x14ac:dyDescent="0.2">
      <c r="A2577" t="s">
        <v>8220</v>
      </c>
      <c r="B2577">
        <v>0</v>
      </c>
    </row>
    <row r="2578" spans="1:2" x14ac:dyDescent="0.2">
      <c r="A2578" t="s">
        <v>8220</v>
      </c>
      <c r="B2578">
        <v>0</v>
      </c>
    </row>
    <row r="2579" spans="1:2" x14ac:dyDescent="0.2">
      <c r="A2579" t="s">
        <v>8220</v>
      </c>
      <c r="B2579">
        <v>0</v>
      </c>
    </row>
    <row r="2580" spans="1:2" x14ac:dyDescent="0.2">
      <c r="A2580" t="s">
        <v>8220</v>
      </c>
      <c r="B2580">
        <v>12</v>
      </c>
    </row>
    <row r="2581" spans="1:2" x14ac:dyDescent="0.2">
      <c r="A2581" t="s">
        <v>8220</v>
      </c>
      <c r="B2581">
        <v>2</v>
      </c>
    </row>
    <row r="2582" spans="1:2" x14ac:dyDescent="0.2">
      <c r="A2582" t="s">
        <v>8221</v>
      </c>
      <c r="B2582">
        <v>11</v>
      </c>
    </row>
    <row r="2583" spans="1:2" x14ac:dyDescent="0.2">
      <c r="A2583" t="s">
        <v>8221</v>
      </c>
      <c r="B2583">
        <v>1</v>
      </c>
    </row>
    <row r="2584" spans="1:2" x14ac:dyDescent="0.2">
      <c r="A2584" t="s">
        <v>8221</v>
      </c>
      <c r="B2584">
        <v>5</v>
      </c>
    </row>
    <row r="2585" spans="1:2" x14ac:dyDescent="0.2">
      <c r="A2585" t="s">
        <v>8221</v>
      </c>
      <c r="B2585">
        <v>0</v>
      </c>
    </row>
    <row r="2586" spans="1:2" x14ac:dyDescent="0.2">
      <c r="A2586" t="s">
        <v>8221</v>
      </c>
      <c r="B2586">
        <v>1</v>
      </c>
    </row>
    <row r="2587" spans="1:2" x14ac:dyDescent="0.2">
      <c r="A2587" t="s">
        <v>8221</v>
      </c>
      <c r="B2587">
        <v>1</v>
      </c>
    </row>
    <row r="2588" spans="1:2" x14ac:dyDescent="0.2">
      <c r="A2588" t="s">
        <v>8221</v>
      </c>
      <c r="B2588">
        <v>6</v>
      </c>
    </row>
    <row r="2589" spans="1:2" x14ac:dyDescent="0.2">
      <c r="A2589" t="s">
        <v>8221</v>
      </c>
      <c r="B2589">
        <v>8</v>
      </c>
    </row>
    <row r="2590" spans="1:2" x14ac:dyDescent="0.2">
      <c r="A2590" t="s">
        <v>8221</v>
      </c>
      <c r="B2590">
        <v>1</v>
      </c>
    </row>
    <row r="2591" spans="1:2" x14ac:dyDescent="0.2">
      <c r="A2591" t="s">
        <v>8221</v>
      </c>
      <c r="B2591">
        <v>0</v>
      </c>
    </row>
    <row r="2592" spans="1:2" x14ac:dyDescent="0.2">
      <c r="A2592" t="s">
        <v>8221</v>
      </c>
      <c r="B2592">
        <v>2</v>
      </c>
    </row>
    <row r="2593" spans="1:2" x14ac:dyDescent="0.2">
      <c r="A2593" t="s">
        <v>8221</v>
      </c>
      <c r="B2593">
        <v>1</v>
      </c>
    </row>
    <row r="2594" spans="1:2" x14ac:dyDescent="0.2">
      <c r="A2594" t="s">
        <v>8221</v>
      </c>
      <c r="B2594">
        <v>0</v>
      </c>
    </row>
    <row r="2595" spans="1:2" x14ac:dyDescent="0.2">
      <c r="A2595" t="s">
        <v>8221</v>
      </c>
      <c r="B2595">
        <v>1</v>
      </c>
    </row>
    <row r="2596" spans="1:2" x14ac:dyDescent="0.2">
      <c r="A2596" t="s">
        <v>8221</v>
      </c>
      <c r="B2596">
        <v>19</v>
      </c>
    </row>
    <row r="2597" spans="1:2" x14ac:dyDescent="0.2">
      <c r="A2597" t="s">
        <v>8221</v>
      </c>
      <c r="B2597">
        <v>27</v>
      </c>
    </row>
    <row r="2598" spans="1:2" x14ac:dyDescent="0.2">
      <c r="A2598" t="s">
        <v>8221</v>
      </c>
      <c r="B2598">
        <v>7</v>
      </c>
    </row>
    <row r="2599" spans="1:2" x14ac:dyDescent="0.2">
      <c r="A2599" t="s">
        <v>8221</v>
      </c>
      <c r="B2599">
        <v>14</v>
      </c>
    </row>
    <row r="2600" spans="1:2" x14ac:dyDescent="0.2">
      <c r="A2600" t="s">
        <v>8221</v>
      </c>
      <c r="B2600">
        <v>5</v>
      </c>
    </row>
    <row r="2601" spans="1:2" x14ac:dyDescent="0.2">
      <c r="A2601" t="s">
        <v>8221</v>
      </c>
      <c r="B2601">
        <v>30</v>
      </c>
    </row>
    <row r="2602" spans="1:2" x14ac:dyDescent="0.2">
      <c r="A2602" t="s">
        <v>8219</v>
      </c>
      <c r="B2602">
        <v>151</v>
      </c>
    </row>
    <row r="2603" spans="1:2" x14ac:dyDescent="0.2">
      <c r="A2603" t="s">
        <v>8219</v>
      </c>
      <c r="B2603">
        <v>489</v>
      </c>
    </row>
    <row r="2604" spans="1:2" x14ac:dyDescent="0.2">
      <c r="A2604" t="s">
        <v>8219</v>
      </c>
      <c r="B2604">
        <v>50</v>
      </c>
    </row>
    <row r="2605" spans="1:2" x14ac:dyDescent="0.2">
      <c r="A2605" t="s">
        <v>8219</v>
      </c>
      <c r="B2605">
        <v>321</v>
      </c>
    </row>
    <row r="2606" spans="1:2" x14ac:dyDescent="0.2">
      <c r="A2606" t="s">
        <v>8219</v>
      </c>
      <c r="B2606">
        <v>1762</v>
      </c>
    </row>
    <row r="2607" spans="1:2" x14ac:dyDescent="0.2">
      <c r="A2607" t="s">
        <v>8219</v>
      </c>
      <c r="B2607">
        <v>385</v>
      </c>
    </row>
    <row r="2608" spans="1:2" x14ac:dyDescent="0.2">
      <c r="A2608" t="s">
        <v>8219</v>
      </c>
      <c r="B2608">
        <v>398</v>
      </c>
    </row>
    <row r="2609" spans="1:2" x14ac:dyDescent="0.2">
      <c r="A2609" t="s">
        <v>8219</v>
      </c>
      <c r="B2609">
        <v>304</v>
      </c>
    </row>
    <row r="2610" spans="1:2" x14ac:dyDescent="0.2">
      <c r="A2610" t="s">
        <v>8219</v>
      </c>
      <c r="B2610">
        <v>676</v>
      </c>
    </row>
    <row r="2611" spans="1:2" x14ac:dyDescent="0.2">
      <c r="A2611" t="s">
        <v>8219</v>
      </c>
      <c r="B2611">
        <v>577</v>
      </c>
    </row>
    <row r="2612" spans="1:2" x14ac:dyDescent="0.2">
      <c r="A2612" t="s">
        <v>8219</v>
      </c>
      <c r="B2612">
        <v>3663</v>
      </c>
    </row>
    <row r="2613" spans="1:2" x14ac:dyDescent="0.2">
      <c r="A2613" t="s">
        <v>8219</v>
      </c>
      <c r="B2613">
        <v>294</v>
      </c>
    </row>
    <row r="2614" spans="1:2" x14ac:dyDescent="0.2">
      <c r="A2614" t="s">
        <v>8219</v>
      </c>
      <c r="B2614">
        <v>28</v>
      </c>
    </row>
    <row r="2615" spans="1:2" x14ac:dyDescent="0.2">
      <c r="A2615" t="s">
        <v>8219</v>
      </c>
      <c r="B2615">
        <v>100</v>
      </c>
    </row>
    <row r="2616" spans="1:2" x14ac:dyDescent="0.2">
      <c r="A2616" t="s">
        <v>8219</v>
      </c>
      <c r="B2616">
        <v>72</v>
      </c>
    </row>
    <row r="2617" spans="1:2" x14ac:dyDescent="0.2">
      <c r="A2617" t="s">
        <v>8219</v>
      </c>
      <c r="B2617">
        <v>238</v>
      </c>
    </row>
    <row r="2618" spans="1:2" x14ac:dyDescent="0.2">
      <c r="A2618" t="s">
        <v>8219</v>
      </c>
      <c r="B2618">
        <v>159</v>
      </c>
    </row>
    <row r="2619" spans="1:2" x14ac:dyDescent="0.2">
      <c r="A2619" t="s">
        <v>8219</v>
      </c>
      <c r="B2619">
        <v>77</v>
      </c>
    </row>
    <row r="2620" spans="1:2" x14ac:dyDescent="0.2">
      <c r="A2620" t="s">
        <v>8219</v>
      </c>
      <c r="B2620">
        <v>53</v>
      </c>
    </row>
    <row r="2621" spans="1:2" x14ac:dyDescent="0.2">
      <c r="A2621" t="s">
        <v>8219</v>
      </c>
      <c r="B2621">
        <v>1251</v>
      </c>
    </row>
    <row r="2622" spans="1:2" x14ac:dyDescent="0.2">
      <c r="A2622" t="s">
        <v>8219</v>
      </c>
      <c r="B2622">
        <v>465</v>
      </c>
    </row>
    <row r="2623" spans="1:2" x14ac:dyDescent="0.2">
      <c r="A2623" t="s">
        <v>8219</v>
      </c>
      <c r="B2623">
        <v>74</v>
      </c>
    </row>
    <row r="2624" spans="1:2" x14ac:dyDescent="0.2">
      <c r="A2624" t="s">
        <v>8219</v>
      </c>
      <c r="B2624">
        <v>62</v>
      </c>
    </row>
    <row r="2625" spans="1:2" x14ac:dyDescent="0.2">
      <c r="A2625" t="s">
        <v>8219</v>
      </c>
      <c r="B2625">
        <v>3468</v>
      </c>
    </row>
    <row r="2626" spans="1:2" x14ac:dyDescent="0.2">
      <c r="A2626" t="s">
        <v>8219</v>
      </c>
      <c r="B2626">
        <v>52</v>
      </c>
    </row>
    <row r="2627" spans="1:2" x14ac:dyDescent="0.2">
      <c r="A2627" t="s">
        <v>8219</v>
      </c>
      <c r="B2627">
        <v>50</v>
      </c>
    </row>
    <row r="2628" spans="1:2" x14ac:dyDescent="0.2">
      <c r="A2628" t="s">
        <v>8219</v>
      </c>
      <c r="B2628">
        <v>45</v>
      </c>
    </row>
    <row r="2629" spans="1:2" x14ac:dyDescent="0.2">
      <c r="A2629" t="s">
        <v>8219</v>
      </c>
      <c r="B2629">
        <v>21</v>
      </c>
    </row>
    <row r="2630" spans="1:2" x14ac:dyDescent="0.2">
      <c r="A2630" t="s">
        <v>8219</v>
      </c>
      <c r="B2630">
        <v>100</v>
      </c>
    </row>
    <row r="2631" spans="1:2" x14ac:dyDescent="0.2">
      <c r="A2631" t="s">
        <v>8219</v>
      </c>
      <c r="B2631">
        <v>81</v>
      </c>
    </row>
    <row r="2632" spans="1:2" x14ac:dyDescent="0.2">
      <c r="A2632" t="s">
        <v>8219</v>
      </c>
      <c r="B2632">
        <v>286</v>
      </c>
    </row>
    <row r="2633" spans="1:2" x14ac:dyDescent="0.2">
      <c r="A2633" t="s">
        <v>8219</v>
      </c>
      <c r="B2633">
        <v>42</v>
      </c>
    </row>
    <row r="2634" spans="1:2" x14ac:dyDescent="0.2">
      <c r="A2634" t="s">
        <v>8219</v>
      </c>
      <c r="B2634">
        <v>199</v>
      </c>
    </row>
    <row r="2635" spans="1:2" x14ac:dyDescent="0.2">
      <c r="A2635" t="s">
        <v>8219</v>
      </c>
      <c r="B2635">
        <v>25</v>
      </c>
    </row>
    <row r="2636" spans="1:2" x14ac:dyDescent="0.2">
      <c r="A2636" t="s">
        <v>8219</v>
      </c>
      <c r="B2636">
        <v>84</v>
      </c>
    </row>
    <row r="2637" spans="1:2" x14ac:dyDescent="0.2">
      <c r="A2637" t="s">
        <v>8219</v>
      </c>
      <c r="B2637">
        <v>50</v>
      </c>
    </row>
    <row r="2638" spans="1:2" x14ac:dyDescent="0.2">
      <c r="A2638" t="s">
        <v>8219</v>
      </c>
      <c r="B2638">
        <v>26</v>
      </c>
    </row>
    <row r="2639" spans="1:2" x14ac:dyDescent="0.2">
      <c r="A2639" t="s">
        <v>8219</v>
      </c>
      <c r="B2639">
        <v>14</v>
      </c>
    </row>
    <row r="2640" spans="1:2" x14ac:dyDescent="0.2">
      <c r="A2640" t="s">
        <v>8219</v>
      </c>
      <c r="B2640">
        <v>49</v>
      </c>
    </row>
    <row r="2641" spans="1:2" x14ac:dyDescent="0.2">
      <c r="A2641" t="s">
        <v>8219</v>
      </c>
      <c r="B2641">
        <v>69</v>
      </c>
    </row>
    <row r="2642" spans="1:2" x14ac:dyDescent="0.2">
      <c r="A2642" t="s">
        <v>8221</v>
      </c>
      <c r="B2642">
        <v>1</v>
      </c>
    </row>
    <row r="2643" spans="1:2" x14ac:dyDescent="0.2">
      <c r="A2643" t="s">
        <v>8221</v>
      </c>
      <c r="B2643">
        <v>0</v>
      </c>
    </row>
    <row r="2644" spans="1:2" x14ac:dyDescent="0.2">
      <c r="A2644" t="s">
        <v>8220</v>
      </c>
      <c r="B2644">
        <v>1501</v>
      </c>
    </row>
    <row r="2645" spans="1:2" x14ac:dyDescent="0.2">
      <c r="A2645" t="s">
        <v>8220</v>
      </c>
      <c r="B2645">
        <v>52</v>
      </c>
    </row>
    <row r="2646" spans="1:2" x14ac:dyDescent="0.2">
      <c r="A2646" t="s">
        <v>8220</v>
      </c>
      <c r="B2646">
        <v>23</v>
      </c>
    </row>
    <row r="2647" spans="1:2" x14ac:dyDescent="0.2">
      <c r="A2647" t="s">
        <v>8220</v>
      </c>
      <c r="B2647">
        <v>535</v>
      </c>
    </row>
    <row r="2648" spans="1:2" x14ac:dyDescent="0.2">
      <c r="A2648" t="s">
        <v>8220</v>
      </c>
      <c r="B2648">
        <v>3</v>
      </c>
    </row>
    <row r="2649" spans="1:2" x14ac:dyDescent="0.2">
      <c r="A2649" t="s">
        <v>8220</v>
      </c>
      <c r="B2649">
        <v>6</v>
      </c>
    </row>
    <row r="2650" spans="1:2" x14ac:dyDescent="0.2">
      <c r="A2650" t="s">
        <v>8220</v>
      </c>
      <c r="B2650">
        <v>3</v>
      </c>
    </row>
    <row r="2651" spans="1:2" x14ac:dyDescent="0.2">
      <c r="A2651" t="s">
        <v>8220</v>
      </c>
      <c r="B2651">
        <v>5</v>
      </c>
    </row>
    <row r="2652" spans="1:2" x14ac:dyDescent="0.2">
      <c r="A2652" t="s">
        <v>8220</v>
      </c>
      <c r="B2652">
        <v>17</v>
      </c>
    </row>
    <row r="2653" spans="1:2" x14ac:dyDescent="0.2">
      <c r="A2653" t="s">
        <v>8220</v>
      </c>
      <c r="B2653">
        <v>11</v>
      </c>
    </row>
    <row r="2654" spans="1:2" x14ac:dyDescent="0.2">
      <c r="A2654" t="s">
        <v>8220</v>
      </c>
      <c r="B2654">
        <v>70</v>
      </c>
    </row>
    <row r="2655" spans="1:2" x14ac:dyDescent="0.2">
      <c r="A2655" t="s">
        <v>8220</v>
      </c>
      <c r="B2655">
        <v>6</v>
      </c>
    </row>
    <row r="2656" spans="1:2" x14ac:dyDescent="0.2">
      <c r="A2656" t="s">
        <v>8220</v>
      </c>
      <c r="B2656">
        <v>43</v>
      </c>
    </row>
    <row r="2657" spans="1:2" x14ac:dyDescent="0.2">
      <c r="A2657" t="s">
        <v>8220</v>
      </c>
      <c r="B2657">
        <v>152</v>
      </c>
    </row>
    <row r="2658" spans="1:2" x14ac:dyDescent="0.2">
      <c r="A2658" t="s">
        <v>8220</v>
      </c>
      <c r="B2658">
        <v>59</v>
      </c>
    </row>
    <row r="2659" spans="1:2" x14ac:dyDescent="0.2">
      <c r="A2659" t="s">
        <v>8220</v>
      </c>
      <c r="B2659">
        <v>4</v>
      </c>
    </row>
    <row r="2660" spans="1:2" x14ac:dyDescent="0.2">
      <c r="A2660" t="s">
        <v>8220</v>
      </c>
      <c r="B2660">
        <v>10</v>
      </c>
    </row>
    <row r="2661" spans="1:2" x14ac:dyDescent="0.2">
      <c r="A2661" t="s">
        <v>8220</v>
      </c>
      <c r="B2661">
        <v>5</v>
      </c>
    </row>
    <row r="2662" spans="1:2" x14ac:dyDescent="0.2">
      <c r="A2662" t="s">
        <v>8219</v>
      </c>
      <c r="B2662">
        <v>60</v>
      </c>
    </row>
    <row r="2663" spans="1:2" x14ac:dyDescent="0.2">
      <c r="A2663" t="s">
        <v>8219</v>
      </c>
      <c r="B2663">
        <v>80</v>
      </c>
    </row>
    <row r="2664" spans="1:2" x14ac:dyDescent="0.2">
      <c r="A2664" t="s">
        <v>8219</v>
      </c>
      <c r="B2664">
        <v>56</v>
      </c>
    </row>
    <row r="2665" spans="1:2" x14ac:dyDescent="0.2">
      <c r="A2665" t="s">
        <v>8219</v>
      </c>
      <c r="B2665">
        <v>104</v>
      </c>
    </row>
    <row r="2666" spans="1:2" x14ac:dyDescent="0.2">
      <c r="A2666" t="s">
        <v>8219</v>
      </c>
      <c r="B2666">
        <v>46</v>
      </c>
    </row>
    <row r="2667" spans="1:2" x14ac:dyDescent="0.2">
      <c r="A2667" t="s">
        <v>8219</v>
      </c>
      <c r="B2667">
        <v>206</v>
      </c>
    </row>
    <row r="2668" spans="1:2" x14ac:dyDescent="0.2">
      <c r="A2668" t="s">
        <v>8219</v>
      </c>
      <c r="B2668">
        <v>18</v>
      </c>
    </row>
    <row r="2669" spans="1:2" x14ac:dyDescent="0.2">
      <c r="A2669" t="s">
        <v>8219</v>
      </c>
      <c r="B2669">
        <v>28</v>
      </c>
    </row>
    <row r="2670" spans="1:2" x14ac:dyDescent="0.2">
      <c r="A2670" t="s">
        <v>8219</v>
      </c>
      <c r="B2670">
        <v>11</v>
      </c>
    </row>
    <row r="2671" spans="1:2" x14ac:dyDescent="0.2">
      <c r="A2671" t="s">
        <v>8221</v>
      </c>
      <c r="B2671">
        <v>60</v>
      </c>
    </row>
    <row r="2672" spans="1:2" x14ac:dyDescent="0.2">
      <c r="A2672" t="s">
        <v>8221</v>
      </c>
      <c r="B2672">
        <v>84</v>
      </c>
    </row>
    <row r="2673" spans="1:2" x14ac:dyDescent="0.2">
      <c r="A2673" t="s">
        <v>8221</v>
      </c>
      <c r="B2673">
        <v>47</v>
      </c>
    </row>
    <row r="2674" spans="1:2" x14ac:dyDescent="0.2">
      <c r="A2674" t="s">
        <v>8221</v>
      </c>
      <c r="B2674">
        <v>66</v>
      </c>
    </row>
    <row r="2675" spans="1:2" x14ac:dyDescent="0.2">
      <c r="A2675" t="s">
        <v>8221</v>
      </c>
      <c r="B2675">
        <v>171</v>
      </c>
    </row>
    <row r="2676" spans="1:2" x14ac:dyDescent="0.2">
      <c r="A2676" t="s">
        <v>8221</v>
      </c>
      <c r="B2676">
        <v>29</v>
      </c>
    </row>
    <row r="2677" spans="1:2" x14ac:dyDescent="0.2">
      <c r="A2677" t="s">
        <v>8221</v>
      </c>
      <c r="B2677">
        <v>9</v>
      </c>
    </row>
    <row r="2678" spans="1:2" x14ac:dyDescent="0.2">
      <c r="A2678" t="s">
        <v>8221</v>
      </c>
      <c r="B2678">
        <v>27</v>
      </c>
    </row>
    <row r="2679" spans="1:2" x14ac:dyDescent="0.2">
      <c r="A2679" t="s">
        <v>8221</v>
      </c>
      <c r="B2679">
        <v>2</v>
      </c>
    </row>
    <row r="2680" spans="1:2" x14ac:dyDescent="0.2">
      <c r="A2680" t="s">
        <v>8221</v>
      </c>
      <c r="B2680">
        <v>3</v>
      </c>
    </row>
    <row r="2681" spans="1:2" x14ac:dyDescent="0.2">
      <c r="A2681" t="s">
        <v>8221</v>
      </c>
      <c r="B2681">
        <v>4</v>
      </c>
    </row>
    <row r="2682" spans="1:2" x14ac:dyDescent="0.2">
      <c r="A2682" t="s">
        <v>8221</v>
      </c>
      <c r="B2682">
        <v>2</v>
      </c>
    </row>
    <row r="2683" spans="1:2" x14ac:dyDescent="0.2">
      <c r="A2683" t="s">
        <v>8221</v>
      </c>
      <c r="B2683">
        <v>20</v>
      </c>
    </row>
    <row r="2684" spans="1:2" x14ac:dyDescent="0.2">
      <c r="A2684" t="s">
        <v>8221</v>
      </c>
      <c r="B2684">
        <v>3</v>
      </c>
    </row>
    <row r="2685" spans="1:2" x14ac:dyDescent="0.2">
      <c r="A2685" t="s">
        <v>8221</v>
      </c>
      <c r="B2685">
        <v>4</v>
      </c>
    </row>
    <row r="2686" spans="1:2" x14ac:dyDescent="0.2">
      <c r="A2686" t="s">
        <v>8221</v>
      </c>
      <c r="B2686">
        <v>1</v>
      </c>
    </row>
    <row r="2687" spans="1:2" x14ac:dyDescent="0.2">
      <c r="A2687" t="s">
        <v>8221</v>
      </c>
      <c r="B2687">
        <v>0</v>
      </c>
    </row>
    <row r="2688" spans="1:2" x14ac:dyDescent="0.2">
      <c r="A2688" t="s">
        <v>8221</v>
      </c>
      <c r="B2688">
        <v>0</v>
      </c>
    </row>
    <row r="2689" spans="1:2" x14ac:dyDescent="0.2">
      <c r="A2689" t="s">
        <v>8221</v>
      </c>
      <c r="B2689">
        <v>14</v>
      </c>
    </row>
    <row r="2690" spans="1:2" x14ac:dyDescent="0.2">
      <c r="A2690" t="s">
        <v>8221</v>
      </c>
      <c r="B2690">
        <v>1</v>
      </c>
    </row>
    <row r="2691" spans="1:2" x14ac:dyDescent="0.2">
      <c r="A2691" t="s">
        <v>8221</v>
      </c>
      <c r="B2691">
        <v>118</v>
      </c>
    </row>
    <row r="2692" spans="1:2" x14ac:dyDescent="0.2">
      <c r="A2692" t="s">
        <v>8221</v>
      </c>
      <c r="B2692">
        <v>2</v>
      </c>
    </row>
    <row r="2693" spans="1:2" x14ac:dyDescent="0.2">
      <c r="A2693" t="s">
        <v>8221</v>
      </c>
      <c r="B2693">
        <v>1</v>
      </c>
    </row>
    <row r="2694" spans="1:2" x14ac:dyDescent="0.2">
      <c r="A2694" t="s">
        <v>8221</v>
      </c>
      <c r="B2694">
        <v>3</v>
      </c>
    </row>
    <row r="2695" spans="1:2" x14ac:dyDescent="0.2">
      <c r="A2695" t="s">
        <v>8221</v>
      </c>
      <c r="B2695">
        <v>1</v>
      </c>
    </row>
    <row r="2696" spans="1:2" x14ac:dyDescent="0.2">
      <c r="A2696" t="s">
        <v>8221</v>
      </c>
      <c r="B2696">
        <v>3</v>
      </c>
    </row>
    <row r="2697" spans="1:2" x14ac:dyDescent="0.2">
      <c r="A2697" t="s">
        <v>8221</v>
      </c>
      <c r="B2697">
        <v>38</v>
      </c>
    </row>
    <row r="2698" spans="1:2" x14ac:dyDescent="0.2">
      <c r="A2698" t="s">
        <v>8221</v>
      </c>
      <c r="B2698">
        <v>52</v>
      </c>
    </row>
    <row r="2699" spans="1:2" x14ac:dyDescent="0.2">
      <c r="A2699" t="s">
        <v>8221</v>
      </c>
      <c r="B2699">
        <v>2</v>
      </c>
    </row>
    <row r="2700" spans="1:2" x14ac:dyDescent="0.2">
      <c r="A2700" t="s">
        <v>8221</v>
      </c>
      <c r="B2700">
        <v>0</v>
      </c>
    </row>
    <row r="2701" spans="1:2" x14ac:dyDescent="0.2">
      <c r="A2701" t="s">
        <v>8221</v>
      </c>
      <c r="B2701">
        <v>4</v>
      </c>
    </row>
    <row r="2702" spans="1:2" x14ac:dyDescent="0.2">
      <c r="A2702" t="s">
        <v>8222</v>
      </c>
      <c r="B2702">
        <v>46</v>
      </c>
    </row>
    <row r="2703" spans="1:2" x14ac:dyDescent="0.2">
      <c r="A2703" t="s">
        <v>8222</v>
      </c>
      <c r="B2703">
        <v>26</v>
      </c>
    </row>
    <row r="2704" spans="1:2" x14ac:dyDescent="0.2">
      <c r="A2704" t="s">
        <v>8222</v>
      </c>
      <c r="B2704">
        <v>45</v>
      </c>
    </row>
    <row r="2705" spans="1:2" x14ac:dyDescent="0.2">
      <c r="A2705" t="s">
        <v>8222</v>
      </c>
      <c r="B2705">
        <v>7</v>
      </c>
    </row>
    <row r="2706" spans="1:2" x14ac:dyDescent="0.2">
      <c r="A2706" t="s">
        <v>8222</v>
      </c>
      <c r="B2706">
        <v>8</v>
      </c>
    </row>
    <row r="2707" spans="1:2" x14ac:dyDescent="0.2">
      <c r="A2707" t="s">
        <v>8219</v>
      </c>
      <c r="B2707">
        <v>263</v>
      </c>
    </row>
    <row r="2708" spans="1:2" x14ac:dyDescent="0.2">
      <c r="A2708" t="s">
        <v>8219</v>
      </c>
      <c r="B2708">
        <v>394</v>
      </c>
    </row>
    <row r="2709" spans="1:2" x14ac:dyDescent="0.2">
      <c r="A2709" t="s">
        <v>8219</v>
      </c>
      <c r="B2709">
        <v>1049</v>
      </c>
    </row>
    <row r="2710" spans="1:2" x14ac:dyDescent="0.2">
      <c r="A2710" t="s">
        <v>8219</v>
      </c>
      <c r="B2710">
        <v>308</v>
      </c>
    </row>
    <row r="2711" spans="1:2" x14ac:dyDescent="0.2">
      <c r="A2711" t="s">
        <v>8219</v>
      </c>
      <c r="B2711">
        <v>1088</v>
      </c>
    </row>
    <row r="2712" spans="1:2" x14ac:dyDescent="0.2">
      <c r="A2712" t="s">
        <v>8219</v>
      </c>
      <c r="B2712">
        <v>73</v>
      </c>
    </row>
    <row r="2713" spans="1:2" x14ac:dyDescent="0.2">
      <c r="A2713" t="s">
        <v>8219</v>
      </c>
      <c r="B2713">
        <v>143</v>
      </c>
    </row>
    <row r="2714" spans="1:2" x14ac:dyDescent="0.2">
      <c r="A2714" t="s">
        <v>8219</v>
      </c>
      <c r="B2714">
        <v>1420</v>
      </c>
    </row>
    <row r="2715" spans="1:2" x14ac:dyDescent="0.2">
      <c r="A2715" t="s">
        <v>8219</v>
      </c>
      <c r="B2715">
        <v>305</v>
      </c>
    </row>
    <row r="2716" spans="1:2" x14ac:dyDescent="0.2">
      <c r="A2716" t="s">
        <v>8219</v>
      </c>
      <c r="B2716">
        <v>551</v>
      </c>
    </row>
    <row r="2717" spans="1:2" x14ac:dyDescent="0.2">
      <c r="A2717" t="s">
        <v>8219</v>
      </c>
      <c r="B2717">
        <v>187</v>
      </c>
    </row>
    <row r="2718" spans="1:2" x14ac:dyDescent="0.2">
      <c r="A2718" t="s">
        <v>8219</v>
      </c>
      <c r="B2718">
        <v>325</v>
      </c>
    </row>
    <row r="2719" spans="1:2" x14ac:dyDescent="0.2">
      <c r="A2719" t="s">
        <v>8219</v>
      </c>
      <c r="B2719">
        <v>148</v>
      </c>
    </row>
    <row r="2720" spans="1:2" x14ac:dyDescent="0.2">
      <c r="A2720" t="s">
        <v>8219</v>
      </c>
      <c r="B2720">
        <v>69</v>
      </c>
    </row>
    <row r="2721" spans="1:2" x14ac:dyDescent="0.2">
      <c r="A2721" t="s">
        <v>8219</v>
      </c>
      <c r="B2721">
        <v>173</v>
      </c>
    </row>
    <row r="2722" spans="1:2" x14ac:dyDescent="0.2">
      <c r="A2722" t="s">
        <v>8219</v>
      </c>
      <c r="B2722">
        <v>269</v>
      </c>
    </row>
    <row r="2723" spans="1:2" x14ac:dyDescent="0.2">
      <c r="A2723" t="s">
        <v>8219</v>
      </c>
      <c r="B2723">
        <v>185</v>
      </c>
    </row>
    <row r="2724" spans="1:2" x14ac:dyDescent="0.2">
      <c r="A2724" t="s">
        <v>8219</v>
      </c>
      <c r="B2724">
        <v>176</v>
      </c>
    </row>
    <row r="2725" spans="1:2" x14ac:dyDescent="0.2">
      <c r="A2725" t="s">
        <v>8219</v>
      </c>
      <c r="B2725">
        <v>1019</v>
      </c>
    </row>
    <row r="2726" spans="1:2" x14ac:dyDescent="0.2">
      <c r="A2726" t="s">
        <v>8219</v>
      </c>
      <c r="B2726">
        <v>113</v>
      </c>
    </row>
    <row r="2727" spans="1:2" x14ac:dyDescent="0.2">
      <c r="A2727" t="s">
        <v>8219</v>
      </c>
      <c r="B2727">
        <v>404</v>
      </c>
    </row>
    <row r="2728" spans="1:2" x14ac:dyDescent="0.2">
      <c r="A2728" t="s">
        <v>8219</v>
      </c>
      <c r="B2728">
        <v>707</v>
      </c>
    </row>
    <row r="2729" spans="1:2" x14ac:dyDescent="0.2">
      <c r="A2729" t="s">
        <v>8219</v>
      </c>
      <c r="B2729">
        <v>392</v>
      </c>
    </row>
    <row r="2730" spans="1:2" x14ac:dyDescent="0.2">
      <c r="A2730" t="s">
        <v>8219</v>
      </c>
      <c r="B2730">
        <v>23</v>
      </c>
    </row>
    <row r="2731" spans="1:2" x14ac:dyDescent="0.2">
      <c r="A2731" t="s">
        <v>8219</v>
      </c>
      <c r="B2731">
        <v>682</v>
      </c>
    </row>
    <row r="2732" spans="1:2" x14ac:dyDescent="0.2">
      <c r="A2732" t="s">
        <v>8219</v>
      </c>
      <c r="B2732">
        <v>37</v>
      </c>
    </row>
    <row r="2733" spans="1:2" x14ac:dyDescent="0.2">
      <c r="A2733" t="s">
        <v>8219</v>
      </c>
      <c r="B2733">
        <v>146</v>
      </c>
    </row>
    <row r="2734" spans="1:2" x14ac:dyDescent="0.2">
      <c r="A2734" t="s">
        <v>8219</v>
      </c>
      <c r="B2734">
        <v>119</v>
      </c>
    </row>
    <row r="2735" spans="1:2" x14ac:dyDescent="0.2">
      <c r="A2735" t="s">
        <v>8219</v>
      </c>
      <c r="B2735">
        <v>163</v>
      </c>
    </row>
    <row r="2736" spans="1:2" x14ac:dyDescent="0.2">
      <c r="A2736" t="s">
        <v>8219</v>
      </c>
      <c r="B2736">
        <v>339</v>
      </c>
    </row>
    <row r="2737" spans="1:2" x14ac:dyDescent="0.2">
      <c r="A2737" t="s">
        <v>8219</v>
      </c>
      <c r="B2737">
        <v>58</v>
      </c>
    </row>
    <row r="2738" spans="1:2" x14ac:dyDescent="0.2">
      <c r="A2738" t="s">
        <v>8219</v>
      </c>
      <c r="B2738">
        <v>456</v>
      </c>
    </row>
    <row r="2739" spans="1:2" x14ac:dyDescent="0.2">
      <c r="A2739" t="s">
        <v>8219</v>
      </c>
      <c r="B2739">
        <v>15</v>
      </c>
    </row>
    <row r="2740" spans="1:2" x14ac:dyDescent="0.2">
      <c r="A2740" t="s">
        <v>8219</v>
      </c>
      <c r="B2740">
        <v>191</v>
      </c>
    </row>
    <row r="2741" spans="1:2" x14ac:dyDescent="0.2">
      <c r="A2741" t="s">
        <v>8219</v>
      </c>
      <c r="B2741">
        <v>17</v>
      </c>
    </row>
    <row r="2742" spans="1:2" x14ac:dyDescent="0.2">
      <c r="A2742" t="s">
        <v>8221</v>
      </c>
      <c r="B2742">
        <v>4</v>
      </c>
    </row>
    <row r="2743" spans="1:2" x14ac:dyDescent="0.2">
      <c r="A2743" t="s">
        <v>8221</v>
      </c>
      <c r="B2743">
        <v>18</v>
      </c>
    </row>
    <row r="2744" spans="1:2" x14ac:dyDescent="0.2">
      <c r="A2744" t="s">
        <v>8221</v>
      </c>
      <c r="B2744">
        <v>0</v>
      </c>
    </row>
    <row r="2745" spans="1:2" x14ac:dyDescent="0.2">
      <c r="A2745" t="s">
        <v>8221</v>
      </c>
      <c r="B2745">
        <v>22</v>
      </c>
    </row>
    <row r="2746" spans="1:2" x14ac:dyDescent="0.2">
      <c r="A2746" t="s">
        <v>8221</v>
      </c>
      <c r="B2746">
        <v>49</v>
      </c>
    </row>
    <row r="2747" spans="1:2" x14ac:dyDescent="0.2">
      <c r="A2747" t="s">
        <v>8221</v>
      </c>
      <c r="B2747">
        <v>19</v>
      </c>
    </row>
    <row r="2748" spans="1:2" x14ac:dyDescent="0.2">
      <c r="A2748" t="s">
        <v>8221</v>
      </c>
      <c r="B2748">
        <v>4</v>
      </c>
    </row>
    <row r="2749" spans="1:2" x14ac:dyDescent="0.2">
      <c r="A2749" t="s">
        <v>8221</v>
      </c>
      <c r="B2749">
        <v>4</v>
      </c>
    </row>
    <row r="2750" spans="1:2" x14ac:dyDescent="0.2">
      <c r="A2750" t="s">
        <v>8221</v>
      </c>
      <c r="B2750">
        <v>2</v>
      </c>
    </row>
    <row r="2751" spans="1:2" x14ac:dyDescent="0.2">
      <c r="A2751" t="s">
        <v>8221</v>
      </c>
      <c r="B2751">
        <v>0</v>
      </c>
    </row>
    <row r="2752" spans="1:2" x14ac:dyDescent="0.2">
      <c r="A2752" t="s">
        <v>8221</v>
      </c>
      <c r="B2752">
        <v>0</v>
      </c>
    </row>
    <row r="2753" spans="1:2" x14ac:dyDescent="0.2">
      <c r="A2753" t="s">
        <v>8221</v>
      </c>
      <c r="B2753">
        <v>14</v>
      </c>
    </row>
    <row r="2754" spans="1:2" x14ac:dyDescent="0.2">
      <c r="A2754" t="s">
        <v>8221</v>
      </c>
      <c r="B2754">
        <v>8</v>
      </c>
    </row>
    <row r="2755" spans="1:2" x14ac:dyDescent="0.2">
      <c r="A2755" t="s">
        <v>8221</v>
      </c>
      <c r="B2755">
        <v>0</v>
      </c>
    </row>
    <row r="2756" spans="1:2" x14ac:dyDescent="0.2">
      <c r="A2756" t="s">
        <v>8221</v>
      </c>
      <c r="B2756">
        <v>15</v>
      </c>
    </row>
    <row r="2757" spans="1:2" x14ac:dyDescent="0.2">
      <c r="A2757" t="s">
        <v>8221</v>
      </c>
      <c r="B2757">
        <v>33</v>
      </c>
    </row>
    <row r="2758" spans="1:2" x14ac:dyDescent="0.2">
      <c r="A2758" t="s">
        <v>8221</v>
      </c>
      <c r="B2758">
        <v>2</v>
      </c>
    </row>
    <row r="2759" spans="1:2" x14ac:dyDescent="0.2">
      <c r="A2759" t="s">
        <v>8221</v>
      </c>
      <c r="B2759">
        <v>6</v>
      </c>
    </row>
    <row r="2760" spans="1:2" x14ac:dyDescent="0.2">
      <c r="A2760" t="s">
        <v>8221</v>
      </c>
      <c r="B2760">
        <v>2</v>
      </c>
    </row>
    <row r="2761" spans="1:2" x14ac:dyDescent="0.2">
      <c r="A2761" t="s">
        <v>8221</v>
      </c>
      <c r="B2761">
        <v>0</v>
      </c>
    </row>
    <row r="2762" spans="1:2" x14ac:dyDescent="0.2">
      <c r="A2762" t="s">
        <v>8221</v>
      </c>
      <c r="B2762">
        <v>4</v>
      </c>
    </row>
    <row r="2763" spans="1:2" x14ac:dyDescent="0.2">
      <c r="A2763" t="s">
        <v>8221</v>
      </c>
      <c r="B2763">
        <v>1</v>
      </c>
    </row>
    <row r="2764" spans="1:2" x14ac:dyDescent="0.2">
      <c r="A2764" t="s">
        <v>8221</v>
      </c>
      <c r="B2764">
        <v>3</v>
      </c>
    </row>
    <row r="2765" spans="1:2" x14ac:dyDescent="0.2">
      <c r="A2765" t="s">
        <v>8221</v>
      </c>
      <c r="B2765">
        <v>4</v>
      </c>
    </row>
    <row r="2766" spans="1:2" x14ac:dyDescent="0.2">
      <c r="A2766" t="s">
        <v>8221</v>
      </c>
      <c r="B2766">
        <v>0</v>
      </c>
    </row>
    <row r="2767" spans="1:2" x14ac:dyDescent="0.2">
      <c r="A2767" t="s">
        <v>8221</v>
      </c>
      <c r="B2767">
        <v>4</v>
      </c>
    </row>
    <row r="2768" spans="1:2" x14ac:dyDescent="0.2">
      <c r="A2768" t="s">
        <v>8221</v>
      </c>
      <c r="B2768">
        <v>3</v>
      </c>
    </row>
    <row r="2769" spans="1:2" x14ac:dyDescent="0.2">
      <c r="A2769" t="s">
        <v>8221</v>
      </c>
      <c r="B2769">
        <v>34</v>
      </c>
    </row>
    <row r="2770" spans="1:2" x14ac:dyDescent="0.2">
      <c r="A2770" t="s">
        <v>8221</v>
      </c>
      <c r="B2770">
        <v>2</v>
      </c>
    </row>
    <row r="2771" spans="1:2" x14ac:dyDescent="0.2">
      <c r="A2771" t="s">
        <v>8221</v>
      </c>
      <c r="B2771">
        <v>33</v>
      </c>
    </row>
    <row r="2772" spans="1:2" x14ac:dyDescent="0.2">
      <c r="A2772" t="s">
        <v>8221</v>
      </c>
      <c r="B2772">
        <v>0</v>
      </c>
    </row>
    <row r="2773" spans="1:2" x14ac:dyDescent="0.2">
      <c r="A2773" t="s">
        <v>8221</v>
      </c>
      <c r="B2773">
        <v>0</v>
      </c>
    </row>
    <row r="2774" spans="1:2" x14ac:dyDescent="0.2">
      <c r="A2774" t="s">
        <v>8221</v>
      </c>
      <c r="B2774">
        <v>1</v>
      </c>
    </row>
    <row r="2775" spans="1:2" x14ac:dyDescent="0.2">
      <c r="A2775" t="s">
        <v>8221</v>
      </c>
      <c r="B2775">
        <v>13</v>
      </c>
    </row>
    <row r="2776" spans="1:2" x14ac:dyDescent="0.2">
      <c r="A2776" t="s">
        <v>8221</v>
      </c>
      <c r="B2776">
        <v>2</v>
      </c>
    </row>
    <row r="2777" spans="1:2" x14ac:dyDescent="0.2">
      <c r="A2777" t="s">
        <v>8221</v>
      </c>
      <c r="B2777">
        <v>36</v>
      </c>
    </row>
    <row r="2778" spans="1:2" x14ac:dyDescent="0.2">
      <c r="A2778" t="s">
        <v>8221</v>
      </c>
      <c r="B2778">
        <v>1</v>
      </c>
    </row>
    <row r="2779" spans="1:2" x14ac:dyDescent="0.2">
      <c r="A2779" t="s">
        <v>8221</v>
      </c>
      <c r="B2779">
        <v>15</v>
      </c>
    </row>
    <row r="2780" spans="1:2" x14ac:dyDescent="0.2">
      <c r="A2780" t="s">
        <v>8221</v>
      </c>
      <c r="B2780">
        <v>1</v>
      </c>
    </row>
    <row r="2781" spans="1:2" x14ac:dyDescent="0.2">
      <c r="A2781" t="s">
        <v>8221</v>
      </c>
      <c r="B2781">
        <v>0</v>
      </c>
    </row>
    <row r="2782" spans="1:2" x14ac:dyDescent="0.2">
      <c r="A2782" t="s">
        <v>8219</v>
      </c>
      <c r="B2782">
        <v>28</v>
      </c>
    </row>
    <row r="2783" spans="1:2" x14ac:dyDescent="0.2">
      <c r="A2783" t="s">
        <v>8219</v>
      </c>
      <c r="B2783">
        <v>18</v>
      </c>
    </row>
    <row r="2784" spans="1:2" x14ac:dyDescent="0.2">
      <c r="A2784" t="s">
        <v>8219</v>
      </c>
      <c r="B2784">
        <v>61</v>
      </c>
    </row>
    <row r="2785" spans="1:2" x14ac:dyDescent="0.2">
      <c r="A2785" t="s">
        <v>8219</v>
      </c>
      <c r="B2785">
        <v>108</v>
      </c>
    </row>
    <row r="2786" spans="1:2" x14ac:dyDescent="0.2">
      <c r="A2786" t="s">
        <v>8219</v>
      </c>
      <c r="B2786">
        <v>142</v>
      </c>
    </row>
    <row r="2787" spans="1:2" x14ac:dyDescent="0.2">
      <c r="A2787" t="s">
        <v>8219</v>
      </c>
      <c r="B2787">
        <v>74</v>
      </c>
    </row>
    <row r="2788" spans="1:2" x14ac:dyDescent="0.2">
      <c r="A2788" t="s">
        <v>8219</v>
      </c>
      <c r="B2788">
        <v>38</v>
      </c>
    </row>
    <row r="2789" spans="1:2" x14ac:dyDescent="0.2">
      <c r="A2789" t="s">
        <v>8219</v>
      </c>
      <c r="B2789">
        <v>20</v>
      </c>
    </row>
    <row r="2790" spans="1:2" x14ac:dyDescent="0.2">
      <c r="A2790" t="s">
        <v>8219</v>
      </c>
      <c r="B2790">
        <v>24</v>
      </c>
    </row>
    <row r="2791" spans="1:2" x14ac:dyDescent="0.2">
      <c r="A2791" t="s">
        <v>8219</v>
      </c>
      <c r="B2791">
        <v>66</v>
      </c>
    </row>
    <row r="2792" spans="1:2" x14ac:dyDescent="0.2">
      <c r="A2792" t="s">
        <v>8219</v>
      </c>
      <c r="B2792">
        <v>28</v>
      </c>
    </row>
    <row r="2793" spans="1:2" x14ac:dyDescent="0.2">
      <c r="A2793" t="s">
        <v>8219</v>
      </c>
      <c r="B2793">
        <v>24</v>
      </c>
    </row>
    <row r="2794" spans="1:2" x14ac:dyDescent="0.2">
      <c r="A2794" t="s">
        <v>8219</v>
      </c>
      <c r="B2794">
        <v>73</v>
      </c>
    </row>
    <row r="2795" spans="1:2" x14ac:dyDescent="0.2">
      <c r="A2795" t="s">
        <v>8219</v>
      </c>
      <c r="B2795">
        <v>3</v>
      </c>
    </row>
    <row r="2796" spans="1:2" x14ac:dyDescent="0.2">
      <c r="A2796" t="s">
        <v>8219</v>
      </c>
      <c r="B2796">
        <v>20</v>
      </c>
    </row>
    <row r="2797" spans="1:2" x14ac:dyDescent="0.2">
      <c r="A2797" t="s">
        <v>8219</v>
      </c>
      <c r="B2797">
        <v>21</v>
      </c>
    </row>
    <row r="2798" spans="1:2" x14ac:dyDescent="0.2">
      <c r="A2798" t="s">
        <v>8219</v>
      </c>
      <c r="B2798">
        <v>94</v>
      </c>
    </row>
    <row r="2799" spans="1:2" x14ac:dyDescent="0.2">
      <c r="A2799" t="s">
        <v>8219</v>
      </c>
      <c r="B2799">
        <v>139</v>
      </c>
    </row>
    <row r="2800" spans="1:2" x14ac:dyDescent="0.2">
      <c r="A2800" t="s">
        <v>8219</v>
      </c>
      <c r="B2800">
        <v>130</v>
      </c>
    </row>
    <row r="2801" spans="1:2" x14ac:dyDescent="0.2">
      <c r="A2801" t="s">
        <v>8219</v>
      </c>
      <c r="B2801">
        <v>31</v>
      </c>
    </row>
    <row r="2802" spans="1:2" x14ac:dyDescent="0.2">
      <c r="A2802" t="s">
        <v>8219</v>
      </c>
      <c r="B2802">
        <v>13</v>
      </c>
    </row>
    <row r="2803" spans="1:2" x14ac:dyDescent="0.2">
      <c r="A2803" t="s">
        <v>8219</v>
      </c>
      <c r="B2803">
        <v>90</v>
      </c>
    </row>
    <row r="2804" spans="1:2" x14ac:dyDescent="0.2">
      <c r="A2804" t="s">
        <v>8219</v>
      </c>
      <c r="B2804">
        <v>141</v>
      </c>
    </row>
    <row r="2805" spans="1:2" x14ac:dyDescent="0.2">
      <c r="A2805" t="s">
        <v>8219</v>
      </c>
      <c r="B2805">
        <v>23</v>
      </c>
    </row>
    <row r="2806" spans="1:2" x14ac:dyDescent="0.2">
      <c r="A2806" t="s">
        <v>8219</v>
      </c>
      <c r="B2806">
        <v>18</v>
      </c>
    </row>
    <row r="2807" spans="1:2" x14ac:dyDescent="0.2">
      <c r="A2807" t="s">
        <v>8219</v>
      </c>
      <c r="B2807">
        <v>76</v>
      </c>
    </row>
    <row r="2808" spans="1:2" x14ac:dyDescent="0.2">
      <c r="A2808" t="s">
        <v>8219</v>
      </c>
      <c r="B2808">
        <v>93</v>
      </c>
    </row>
    <row r="2809" spans="1:2" x14ac:dyDescent="0.2">
      <c r="A2809" t="s">
        <v>8219</v>
      </c>
      <c r="B2809">
        <v>69</v>
      </c>
    </row>
    <row r="2810" spans="1:2" x14ac:dyDescent="0.2">
      <c r="A2810" t="s">
        <v>8219</v>
      </c>
      <c r="B2810">
        <v>21</v>
      </c>
    </row>
    <row r="2811" spans="1:2" x14ac:dyDescent="0.2">
      <c r="A2811" t="s">
        <v>8219</v>
      </c>
      <c r="B2811">
        <v>57</v>
      </c>
    </row>
    <row r="2812" spans="1:2" x14ac:dyDescent="0.2">
      <c r="A2812" t="s">
        <v>8219</v>
      </c>
      <c r="B2812">
        <v>108</v>
      </c>
    </row>
    <row r="2813" spans="1:2" x14ac:dyDescent="0.2">
      <c r="A2813" t="s">
        <v>8219</v>
      </c>
      <c r="B2813">
        <v>83</v>
      </c>
    </row>
    <row r="2814" spans="1:2" x14ac:dyDescent="0.2">
      <c r="A2814" t="s">
        <v>8219</v>
      </c>
      <c r="B2814">
        <v>96</v>
      </c>
    </row>
    <row r="2815" spans="1:2" x14ac:dyDescent="0.2">
      <c r="A2815" t="s">
        <v>8219</v>
      </c>
      <c r="B2815">
        <v>64</v>
      </c>
    </row>
    <row r="2816" spans="1:2" x14ac:dyDescent="0.2">
      <c r="A2816" t="s">
        <v>8219</v>
      </c>
      <c r="B2816">
        <v>14</v>
      </c>
    </row>
    <row r="2817" spans="1:2" x14ac:dyDescent="0.2">
      <c r="A2817" t="s">
        <v>8219</v>
      </c>
      <c r="B2817">
        <v>169</v>
      </c>
    </row>
    <row r="2818" spans="1:2" x14ac:dyDescent="0.2">
      <c r="A2818" t="s">
        <v>8219</v>
      </c>
      <c r="B2818">
        <v>33</v>
      </c>
    </row>
    <row r="2819" spans="1:2" x14ac:dyDescent="0.2">
      <c r="A2819" t="s">
        <v>8219</v>
      </c>
      <c r="B2819">
        <v>102</v>
      </c>
    </row>
    <row r="2820" spans="1:2" x14ac:dyDescent="0.2">
      <c r="A2820" t="s">
        <v>8219</v>
      </c>
      <c r="B2820">
        <v>104</v>
      </c>
    </row>
    <row r="2821" spans="1:2" x14ac:dyDescent="0.2">
      <c r="A2821" t="s">
        <v>8219</v>
      </c>
      <c r="B2821">
        <v>20</v>
      </c>
    </row>
    <row r="2822" spans="1:2" x14ac:dyDescent="0.2">
      <c r="A2822" t="s">
        <v>8219</v>
      </c>
      <c r="B2822">
        <v>35</v>
      </c>
    </row>
    <row r="2823" spans="1:2" x14ac:dyDescent="0.2">
      <c r="A2823" t="s">
        <v>8219</v>
      </c>
      <c r="B2823">
        <v>94</v>
      </c>
    </row>
    <row r="2824" spans="1:2" x14ac:dyDescent="0.2">
      <c r="A2824" t="s">
        <v>8219</v>
      </c>
      <c r="B2824">
        <v>14</v>
      </c>
    </row>
    <row r="2825" spans="1:2" x14ac:dyDescent="0.2">
      <c r="A2825" t="s">
        <v>8219</v>
      </c>
      <c r="B2825">
        <v>15</v>
      </c>
    </row>
    <row r="2826" spans="1:2" x14ac:dyDescent="0.2">
      <c r="A2826" t="s">
        <v>8219</v>
      </c>
      <c r="B2826">
        <v>51</v>
      </c>
    </row>
    <row r="2827" spans="1:2" x14ac:dyDescent="0.2">
      <c r="A2827" t="s">
        <v>8219</v>
      </c>
      <c r="B2827">
        <v>19</v>
      </c>
    </row>
    <row r="2828" spans="1:2" x14ac:dyDescent="0.2">
      <c r="A2828" t="s">
        <v>8219</v>
      </c>
      <c r="B2828">
        <v>23</v>
      </c>
    </row>
    <row r="2829" spans="1:2" x14ac:dyDescent="0.2">
      <c r="A2829" t="s">
        <v>8219</v>
      </c>
      <c r="B2829">
        <v>97</v>
      </c>
    </row>
    <row r="2830" spans="1:2" x14ac:dyDescent="0.2">
      <c r="A2830" t="s">
        <v>8219</v>
      </c>
      <c r="B2830">
        <v>76</v>
      </c>
    </row>
    <row r="2831" spans="1:2" x14ac:dyDescent="0.2">
      <c r="A2831" t="s">
        <v>8219</v>
      </c>
      <c r="B2831">
        <v>11</v>
      </c>
    </row>
    <row r="2832" spans="1:2" x14ac:dyDescent="0.2">
      <c r="A2832" t="s">
        <v>8219</v>
      </c>
      <c r="B2832">
        <v>52</v>
      </c>
    </row>
    <row r="2833" spans="1:2" x14ac:dyDescent="0.2">
      <c r="A2833" t="s">
        <v>8219</v>
      </c>
      <c r="B2833">
        <v>95</v>
      </c>
    </row>
    <row r="2834" spans="1:2" x14ac:dyDescent="0.2">
      <c r="A2834" t="s">
        <v>8219</v>
      </c>
      <c r="B2834">
        <v>35</v>
      </c>
    </row>
    <row r="2835" spans="1:2" x14ac:dyDescent="0.2">
      <c r="A2835" t="s">
        <v>8219</v>
      </c>
      <c r="B2835">
        <v>21</v>
      </c>
    </row>
    <row r="2836" spans="1:2" x14ac:dyDescent="0.2">
      <c r="A2836" t="s">
        <v>8219</v>
      </c>
      <c r="B2836">
        <v>93</v>
      </c>
    </row>
    <row r="2837" spans="1:2" x14ac:dyDescent="0.2">
      <c r="A2837" t="s">
        <v>8219</v>
      </c>
      <c r="B2837">
        <v>11</v>
      </c>
    </row>
    <row r="2838" spans="1:2" x14ac:dyDescent="0.2">
      <c r="A2838" t="s">
        <v>8219</v>
      </c>
      <c r="B2838">
        <v>21</v>
      </c>
    </row>
    <row r="2839" spans="1:2" x14ac:dyDescent="0.2">
      <c r="A2839" t="s">
        <v>8219</v>
      </c>
      <c r="B2839">
        <v>54</v>
      </c>
    </row>
    <row r="2840" spans="1:2" x14ac:dyDescent="0.2">
      <c r="A2840" t="s">
        <v>8219</v>
      </c>
      <c r="B2840">
        <v>31</v>
      </c>
    </row>
    <row r="2841" spans="1:2" x14ac:dyDescent="0.2">
      <c r="A2841" t="s">
        <v>8219</v>
      </c>
      <c r="B2841">
        <v>132</v>
      </c>
    </row>
    <row r="2842" spans="1:2" x14ac:dyDescent="0.2">
      <c r="A2842" t="s">
        <v>8221</v>
      </c>
      <c r="B2842">
        <v>1</v>
      </c>
    </row>
    <row r="2843" spans="1:2" x14ac:dyDescent="0.2">
      <c r="A2843" t="s">
        <v>8221</v>
      </c>
      <c r="B2843">
        <v>0</v>
      </c>
    </row>
    <row r="2844" spans="1:2" x14ac:dyDescent="0.2">
      <c r="A2844" t="s">
        <v>8221</v>
      </c>
      <c r="B2844">
        <v>0</v>
      </c>
    </row>
    <row r="2845" spans="1:2" x14ac:dyDescent="0.2">
      <c r="A2845" t="s">
        <v>8221</v>
      </c>
      <c r="B2845">
        <v>1</v>
      </c>
    </row>
    <row r="2846" spans="1:2" x14ac:dyDescent="0.2">
      <c r="A2846" t="s">
        <v>8221</v>
      </c>
      <c r="B2846">
        <v>39</v>
      </c>
    </row>
    <row r="2847" spans="1:2" x14ac:dyDescent="0.2">
      <c r="A2847" t="s">
        <v>8221</v>
      </c>
      <c r="B2847">
        <v>0</v>
      </c>
    </row>
    <row r="2848" spans="1:2" x14ac:dyDescent="0.2">
      <c r="A2848" t="s">
        <v>8221</v>
      </c>
      <c r="B2848">
        <v>0</v>
      </c>
    </row>
    <row r="2849" spans="1:2" x14ac:dyDescent="0.2">
      <c r="A2849" t="s">
        <v>8221</v>
      </c>
      <c r="B2849">
        <v>3</v>
      </c>
    </row>
    <row r="2850" spans="1:2" x14ac:dyDescent="0.2">
      <c r="A2850" t="s">
        <v>8221</v>
      </c>
      <c r="B2850">
        <v>1</v>
      </c>
    </row>
    <row r="2851" spans="1:2" x14ac:dyDescent="0.2">
      <c r="A2851" t="s">
        <v>8221</v>
      </c>
      <c r="B2851">
        <v>13</v>
      </c>
    </row>
    <row r="2852" spans="1:2" x14ac:dyDescent="0.2">
      <c r="A2852" t="s">
        <v>8221</v>
      </c>
      <c r="B2852">
        <v>0</v>
      </c>
    </row>
    <row r="2853" spans="1:2" x14ac:dyDescent="0.2">
      <c r="A2853" t="s">
        <v>8221</v>
      </c>
      <c r="B2853">
        <v>6</v>
      </c>
    </row>
    <row r="2854" spans="1:2" x14ac:dyDescent="0.2">
      <c r="A2854" t="s">
        <v>8221</v>
      </c>
      <c r="B2854">
        <v>0</v>
      </c>
    </row>
    <row r="2855" spans="1:2" x14ac:dyDescent="0.2">
      <c r="A2855" t="s">
        <v>8221</v>
      </c>
      <c r="B2855">
        <v>14</v>
      </c>
    </row>
    <row r="2856" spans="1:2" x14ac:dyDescent="0.2">
      <c r="A2856" t="s">
        <v>8221</v>
      </c>
      <c r="B2856">
        <v>5</v>
      </c>
    </row>
    <row r="2857" spans="1:2" x14ac:dyDescent="0.2">
      <c r="A2857" t="s">
        <v>8221</v>
      </c>
      <c r="B2857">
        <v>6</v>
      </c>
    </row>
    <row r="2858" spans="1:2" x14ac:dyDescent="0.2">
      <c r="A2858" t="s">
        <v>8221</v>
      </c>
      <c r="B2858">
        <v>15</v>
      </c>
    </row>
    <row r="2859" spans="1:2" x14ac:dyDescent="0.2">
      <c r="A2859" t="s">
        <v>8221</v>
      </c>
      <c r="B2859">
        <v>0</v>
      </c>
    </row>
    <row r="2860" spans="1:2" x14ac:dyDescent="0.2">
      <c r="A2860" t="s">
        <v>8221</v>
      </c>
      <c r="B2860">
        <v>1</v>
      </c>
    </row>
    <row r="2861" spans="1:2" x14ac:dyDescent="0.2">
      <c r="A2861" t="s">
        <v>8221</v>
      </c>
      <c r="B2861">
        <v>9</v>
      </c>
    </row>
    <row r="2862" spans="1:2" x14ac:dyDescent="0.2">
      <c r="A2862" t="s">
        <v>8221</v>
      </c>
      <c r="B2862">
        <v>3</v>
      </c>
    </row>
    <row r="2863" spans="1:2" x14ac:dyDescent="0.2">
      <c r="A2863" t="s">
        <v>8221</v>
      </c>
      <c r="B2863">
        <v>3</v>
      </c>
    </row>
    <row r="2864" spans="1:2" x14ac:dyDescent="0.2">
      <c r="A2864" t="s">
        <v>8221</v>
      </c>
      <c r="B2864">
        <v>1</v>
      </c>
    </row>
    <row r="2865" spans="1:2" x14ac:dyDescent="0.2">
      <c r="A2865" t="s">
        <v>8221</v>
      </c>
      <c r="B2865">
        <v>3</v>
      </c>
    </row>
    <row r="2866" spans="1:2" x14ac:dyDescent="0.2">
      <c r="A2866" t="s">
        <v>8221</v>
      </c>
      <c r="B2866">
        <v>0</v>
      </c>
    </row>
    <row r="2867" spans="1:2" x14ac:dyDescent="0.2">
      <c r="A2867" t="s">
        <v>8221</v>
      </c>
      <c r="B2867">
        <v>2</v>
      </c>
    </row>
    <row r="2868" spans="1:2" x14ac:dyDescent="0.2">
      <c r="A2868" t="s">
        <v>8221</v>
      </c>
      <c r="B2868">
        <v>10</v>
      </c>
    </row>
    <row r="2869" spans="1:2" x14ac:dyDescent="0.2">
      <c r="A2869" t="s">
        <v>8221</v>
      </c>
      <c r="B2869">
        <v>60</v>
      </c>
    </row>
    <row r="2870" spans="1:2" x14ac:dyDescent="0.2">
      <c r="A2870" t="s">
        <v>8221</v>
      </c>
      <c r="B2870">
        <v>5</v>
      </c>
    </row>
    <row r="2871" spans="1:2" x14ac:dyDescent="0.2">
      <c r="A2871" t="s">
        <v>8221</v>
      </c>
      <c r="B2871">
        <v>9</v>
      </c>
    </row>
    <row r="2872" spans="1:2" x14ac:dyDescent="0.2">
      <c r="A2872" t="s">
        <v>8221</v>
      </c>
      <c r="B2872">
        <v>13</v>
      </c>
    </row>
    <row r="2873" spans="1:2" x14ac:dyDescent="0.2">
      <c r="A2873" t="s">
        <v>8221</v>
      </c>
      <c r="B2873">
        <v>0</v>
      </c>
    </row>
    <row r="2874" spans="1:2" x14ac:dyDescent="0.2">
      <c r="A2874" t="s">
        <v>8221</v>
      </c>
      <c r="B2874">
        <v>8</v>
      </c>
    </row>
    <row r="2875" spans="1:2" x14ac:dyDescent="0.2">
      <c r="A2875" t="s">
        <v>8221</v>
      </c>
      <c r="B2875">
        <v>3</v>
      </c>
    </row>
    <row r="2876" spans="1:2" x14ac:dyDescent="0.2">
      <c r="A2876" t="s">
        <v>8221</v>
      </c>
      <c r="B2876">
        <v>3</v>
      </c>
    </row>
    <row r="2877" spans="1:2" x14ac:dyDescent="0.2">
      <c r="A2877" t="s">
        <v>8221</v>
      </c>
      <c r="B2877">
        <v>0</v>
      </c>
    </row>
    <row r="2878" spans="1:2" x14ac:dyDescent="0.2">
      <c r="A2878" t="s">
        <v>8221</v>
      </c>
      <c r="B2878">
        <v>6</v>
      </c>
    </row>
    <row r="2879" spans="1:2" x14ac:dyDescent="0.2">
      <c r="A2879" t="s">
        <v>8221</v>
      </c>
      <c r="B2879">
        <v>4</v>
      </c>
    </row>
    <row r="2880" spans="1:2" x14ac:dyDescent="0.2">
      <c r="A2880" t="s">
        <v>8221</v>
      </c>
      <c r="B2880">
        <v>1</v>
      </c>
    </row>
    <row r="2881" spans="1:2" x14ac:dyDescent="0.2">
      <c r="A2881" t="s">
        <v>8221</v>
      </c>
      <c r="B2881">
        <v>29</v>
      </c>
    </row>
    <row r="2882" spans="1:2" x14ac:dyDescent="0.2">
      <c r="A2882" t="s">
        <v>8221</v>
      </c>
      <c r="B2882">
        <v>0</v>
      </c>
    </row>
    <row r="2883" spans="1:2" x14ac:dyDescent="0.2">
      <c r="A2883" t="s">
        <v>8221</v>
      </c>
      <c r="B2883">
        <v>4</v>
      </c>
    </row>
    <row r="2884" spans="1:2" x14ac:dyDescent="0.2">
      <c r="A2884" t="s">
        <v>8221</v>
      </c>
      <c r="B2884">
        <v>5</v>
      </c>
    </row>
    <row r="2885" spans="1:2" x14ac:dyDescent="0.2">
      <c r="A2885" t="s">
        <v>8221</v>
      </c>
      <c r="B2885">
        <v>4</v>
      </c>
    </row>
    <row r="2886" spans="1:2" x14ac:dyDescent="0.2">
      <c r="A2886" t="s">
        <v>8221</v>
      </c>
      <c r="B2886">
        <v>5</v>
      </c>
    </row>
    <row r="2887" spans="1:2" x14ac:dyDescent="0.2">
      <c r="A2887" t="s">
        <v>8221</v>
      </c>
      <c r="B2887">
        <v>1</v>
      </c>
    </row>
    <row r="2888" spans="1:2" x14ac:dyDescent="0.2">
      <c r="A2888" t="s">
        <v>8221</v>
      </c>
      <c r="B2888">
        <v>1</v>
      </c>
    </row>
    <row r="2889" spans="1:2" x14ac:dyDescent="0.2">
      <c r="A2889" t="s">
        <v>8221</v>
      </c>
      <c r="B2889">
        <v>0</v>
      </c>
    </row>
    <row r="2890" spans="1:2" x14ac:dyDescent="0.2">
      <c r="A2890" t="s">
        <v>8221</v>
      </c>
      <c r="B2890">
        <v>14</v>
      </c>
    </row>
    <row r="2891" spans="1:2" x14ac:dyDescent="0.2">
      <c r="A2891" t="s">
        <v>8221</v>
      </c>
      <c r="B2891">
        <v>3</v>
      </c>
    </row>
    <row r="2892" spans="1:2" x14ac:dyDescent="0.2">
      <c r="A2892" t="s">
        <v>8221</v>
      </c>
      <c r="B2892">
        <v>10</v>
      </c>
    </row>
    <row r="2893" spans="1:2" x14ac:dyDescent="0.2">
      <c r="A2893" t="s">
        <v>8221</v>
      </c>
      <c r="B2893">
        <v>17</v>
      </c>
    </row>
    <row r="2894" spans="1:2" x14ac:dyDescent="0.2">
      <c r="A2894" t="s">
        <v>8221</v>
      </c>
      <c r="B2894">
        <v>2</v>
      </c>
    </row>
    <row r="2895" spans="1:2" x14ac:dyDescent="0.2">
      <c r="A2895" t="s">
        <v>8221</v>
      </c>
      <c r="B2895">
        <v>0</v>
      </c>
    </row>
    <row r="2896" spans="1:2" x14ac:dyDescent="0.2">
      <c r="A2896" t="s">
        <v>8221</v>
      </c>
      <c r="B2896">
        <v>4</v>
      </c>
    </row>
    <row r="2897" spans="1:2" x14ac:dyDescent="0.2">
      <c r="A2897" t="s">
        <v>8221</v>
      </c>
      <c r="B2897">
        <v>12</v>
      </c>
    </row>
    <row r="2898" spans="1:2" x14ac:dyDescent="0.2">
      <c r="A2898" t="s">
        <v>8221</v>
      </c>
      <c r="B2898">
        <v>3</v>
      </c>
    </row>
    <row r="2899" spans="1:2" x14ac:dyDescent="0.2">
      <c r="A2899" t="s">
        <v>8221</v>
      </c>
      <c r="B2899">
        <v>12</v>
      </c>
    </row>
    <row r="2900" spans="1:2" x14ac:dyDescent="0.2">
      <c r="A2900" t="s">
        <v>8221</v>
      </c>
      <c r="B2900">
        <v>0</v>
      </c>
    </row>
    <row r="2901" spans="1:2" x14ac:dyDescent="0.2">
      <c r="A2901" t="s">
        <v>8221</v>
      </c>
      <c r="B2901">
        <v>7</v>
      </c>
    </row>
    <row r="2902" spans="1:2" x14ac:dyDescent="0.2">
      <c r="A2902" t="s">
        <v>8221</v>
      </c>
      <c r="B2902">
        <v>2</v>
      </c>
    </row>
    <row r="2903" spans="1:2" x14ac:dyDescent="0.2">
      <c r="A2903" t="s">
        <v>8221</v>
      </c>
      <c r="B2903">
        <v>1</v>
      </c>
    </row>
    <row r="2904" spans="1:2" x14ac:dyDescent="0.2">
      <c r="A2904" t="s">
        <v>8221</v>
      </c>
      <c r="B2904">
        <v>4</v>
      </c>
    </row>
    <row r="2905" spans="1:2" x14ac:dyDescent="0.2">
      <c r="A2905" t="s">
        <v>8221</v>
      </c>
      <c r="B2905">
        <v>4</v>
      </c>
    </row>
    <row r="2906" spans="1:2" x14ac:dyDescent="0.2">
      <c r="A2906" t="s">
        <v>8221</v>
      </c>
      <c r="B2906">
        <v>17</v>
      </c>
    </row>
    <row r="2907" spans="1:2" x14ac:dyDescent="0.2">
      <c r="A2907" t="s">
        <v>8221</v>
      </c>
      <c r="B2907">
        <v>7</v>
      </c>
    </row>
    <row r="2908" spans="1:2" x14ac:dyDescent="0.2">
      <c r="A2908" t="s">
        <v>8221</v>
      </c>
      <c r="B2908">
        <v>2</v>
      </c>
    </row>
    <row r="2909" spans="1:2" x14ac:dyDescent="0.2">
      <c r="A2909" t="s">
        <v>8221</v>
      </c>
      <c r="B2909">
        <v>5</v>
      </c>
    </row>
    <row r="2910" spans="1:2" x14ac:dyDescent="0.2">
      <c r="A2910" t="s">
        <v>8221</v>
      </c>
      <c r="B2910">
        <v>1</v>
      </c>
    </row>
    <row r="2911" spans="1:2" x14ac:dyDescent="0.2">
      <c r="A2911" t="s">
        <v>8221</v>
      </c>
      <c r="B2911">
        <v>1</v>
      </c>
    </row>
    <row r="2912" spans="1:2" x14ac:dyDescent="0.2">
      <c r="A2912" t="s">
        <v>8221</v>
      </c>
      <c r="B2912">
        <v>14</v>
      </c>
    </row>
    <row r="2913" spans="1:2" x14ac:dyDescent="0.2">
      <c r="A2913" t="s">
        <v>8221</v>
      </c>
      <c r="B2913">
        <v>26</v>
      </c>
    </row>
    <row r="2914" spans="1:2" x14ac:dyDescent="0.2">
      <c r="A2914" t="s">
        <v>8221</v>
      </c>
      <c r="B2914">
        <v>2</v>
      </c>
    </row>
    <row r="2915" spans="1:2" x14ac:dyDescent="0.2">
      <c r="A2915" t="s">
        <v>8221</v>
      </c>
      <c r="B2915">
        <v>1</v>
      </c>
    </row>
    <row r="2916" spans="1:2" x14ac:dyDescent="0.2">
      <c r="A2916" t="s">
        <v>8221</v>
      </c>
      <c r="B2916">
        <v>3</v>
      </c>
    </row>
    <row r="2917" spans="1:2" x14ac:dyDescent="0.2">
      <c r="A2917" t="s">
        <v>8221</v>
      </c>
      <c r="B2917">
        <v>7</v>
      </c>
    </row>
    <row r="2918" spans="1:2" x14ac:dyDescent="0.2">
      <c r="A2918" t="s">
        <v>8221</v>
      </c>
      <c r="B2918">
        <v>9</v>
      </c>
    </row>
    <row r="2919" spans="1:2" x14ac:dyDescent="0.2">
      <c r="A2919" t="s">
        <v>8221</v>
      </c>
      <c r="B2919">
        <v>20</v>
      </c>
    </row>
    <row r="2920" spans="1:2" x14ac:dyDescent="0.2">
      <c r="A2920" t="s">
        <v>8221</v>
      </c>
      <c r="B2920">
        <v>6</v>
      </c>
    </row>
    <row r="2921" spans="1:2" x14ac:dyDescent="0.2">
      <c r="A2921" t="s">
        <v>8221</v>
      </c>
      <c r="B2921">
        <v>13</v>
      </c>
    </row>
    <row r="2922" spans="1:2" x14ac:dyDescent="0.2">
      <c r="A2922" t="s">
        <v>8219</v>
      </c>
      <c r="B2922">
        <v>3</v>
      </c>
    </row>
    <row r="2923" spans="1:2" x14ac:dyDescent="0.2">
      <c r="A2923" t="s">
        <v>8219</v>
      </c>
      <c r="B2923">
        <v>6</v>
      </c>
    </row>
    <row r="2924" spans="1:2" x14ac:dyDescent="0.2">
      <c r="A2924" t="s">
        <v>8219</v>
      </c>
      <c r="B2924">
        <v>10</v>
      </c>
    </row>
    <row r="2925" spans="1:2" x14ac:dyDescent="0.2">
      <c r="A2925" t="s">
        <v>8219</v>
      </c>
      <c r="B2925">
        <v>147</v>
      </c>
    </row>
    <row r="2926" spans="1:2" x14ac:dyDescent="0.2">
      <c r="A2926" t="s">
        <v>8219</v>
      </c>
      <c r="B2926">
        <v>199</v>
      </c>
    </row>
    <row r="2927" spans="1:2" x14ac:dyDescent="0.2">
      <c r="A2927" t="s">
        <v>8219</v>
      </c>
      <c r="B2927">
        <v>50</v>
      </c>
    </row>
    <row r="2928" spans="1:2" x14ac:dyDescent="0.2">
      <c r="A2928" t="s">
        <v>8219</v>
      </c>
      <c r="B2928">
        <v>21</v>
      </c>
    </row>
    <row r="2929" spans="1:2" x14ac:dyDescent="0.2">
      <c r="A2929" t="s">
        <v>8219</v>
      </c>
      <c r="B2929">
        <v>24</v>
      </c>
    </row>
    <row r="2930" spans="1:2" x14ac:dyDescent="0.2">
      <c r="A2930" t="s">
        <v>8219</v>
      </c>
      <c r="B2930">
        <v>32</v>
      </c>
    </row>
    <row r="2931" spans="1:2" x14ac:dyDescent="0.2">
      <c r="A2931" t="s">
        <v>8219</v>
      </c>
      <c r="B2931">
        <v>62</v>
      </c>
    </row>
    <row r="2932" spans="1:2" x14ac:dyDescent="0.2">
      <c r="A2932" t="s">
        <v>8219</v>
      </c>
      <c r="B2932">
        <v>9</v>
      </c>
    </row>
    <row r="2933" spans="1:2" x14ac:dyDescent="0.2">
      <c r="A2933" t="s">
        <v>8219</v>
      </c>
      <c r="B2933">
        <v>38</v>
      </c>
    </row>
    <row r="2934" spans="1:2" x14ac:dyDescent="0.2">
      <c r="A2934" t="s">
        <v>8219</v>
      </c>
      <c r="B2934">
        <v>54</v>
      </c>
    </row>
    <row r="2935" spans="1:2" x14ac:dyDescent="0.2">
      <c r="A2935" t="s">
        <v>8219</v>
      </c>
      <c r="B2935">
        <v>37</v>
      </c>
    </row>
    <row r="2936" spans="1:2" x14ac:dyDescent="0.2">
      <c r="A2936" t="s">
        <v>8219</v>
      </c>
      <c r="B2936">
        <v>39</v>
      </c>
    </row>
    <row r="2937" spans="1:2" x14ac:dyDescent="0.2">
      <c r="A2937" t="s">
        <v>8219</v>
      </c>
      <c r="B2937">
        <v>34</v>
      </c>
    </row>
    <row r="2938" spans="1:2" x14ac:dyDescent="0.2">
      <c r="A2938" t="s">
        <v>8219</v>
      </c>
      <c r="B2938">
        <v>55</v>
      </c>
    </row>
    <row r="2939" spans="1:2" x14ac:dyDescent="0.2">
      <c r="A2939" t="s">
        <v>8219</v>
      </c>
      <c r="B2939">
        <v>32</v>
      </c>
    </row>
    <row r="2940" spans="1:2" x14ac:dyDescent="0.2">
      <c r="A2940" t="s">
        <v>8219</v>
      </c>
      <c r="B2940">
        <v>25</v>
      </c>
    </row>
    <row r="2941" spans="1:2" x14ac:dyDescent="0.2">
      <c r="A2941" t="s">
        <v>8219</v>
      </c>
      <c r="B2941">
        <v>33</v>
      </c>
    </row>
    <row r="2942" spans="1:2" x14ac:dyDescent="0.2">
      <c r="A2942" t="s">
        <v>8221</v>
      </c>
      <c r="B2942">
        <v>1</v>
      </c>
    </row>
    <row r="2943" spans="1:2" x14ac:dyDescent="0.2">
      <c r="A2943" t="s">
        <v>8221</v>
      </c>
      <c r="B2943">
        <v>202</v>
      </c>
    </row>
    <row r="2944" spans="1:2" x14ac:dyDescent="0.2">
      <c r="A2944" t="s">
        <v>8221</v>
      </c>
      <c r="B2944">
        <v>0</v>
      </c>
    </row>
    <row r="2945" spans="1:2" x14ac:dyDescent="0.2">
      <c r="A2945" t="s">
        <v>8221</v>
      </c>
      <c r="B2945">
        <v>1</v>
      </c>
    </row>
    <row r="2946" spans="1:2" x14ac:dyDescent="0.2">
      <c r="A2946" t="s">
        <v>8221</v>
      </c>
      <c r="B2946">
        <v>0</v>
      </c>
    </row>
    <row r="2947" spans="1:2" x14ac:dyDescent="0.2">
      <c r="A2947" t="s">
        <v>8221</v>
      </c>
      <c r="B2947">
        <v>2</v>
      </c>
    </row>
    <row r="2948" spans="1:2" x14ac:dyDescent="0.2">
      <c r="A2948" t="s">
        <v>8221</v>
      </c>
      <c r="B2948">
        <v>13</v>
      </c>
    </row>
    <row r="2949" spans="1:2" x14ac:dyDescent="0.2">
      <c r="A2949" t="s">
        <v>8221</v>
      </c>
      <c r="B2949">
        <v>9</v>
      </c>
    </row>
    <row r="2950" spans="1:2" x14ac:dyDescent="0.2">
      <c r="A2950" t="s">
        <v>8221</v>
      </c>
      <c r="B2950">
        <v>2</v>
      </c>
    </row>
    <row r="2951" spans="1:2" x14ac:dyDescent="0.2">
      <c r="A2951" t="s">
        <v>8221</v>
      </c>
      <c r="B2951">
        <v>0</v>
      </c>
    </row>
    <row r="2952" spans="1:2" x14ac:dyDescent="0.2">
      <c r="A2952" t="s">
        <v>8220</v>
      </c>
      <c r="B2952">
        <v>58</v>
      </c>
    </row>
    <row r="2953" spans="1:2" x14ac:dyDescent="0.2">
      <c r="A2953" t="s">
        <v>8220</v>
      </c>
      <c r="B2953">
        <v>8</v>
      </c>
    </row>
    <row r="2954" spans="1:2" x14ac:dyDescent="0.2">
      <c r="A2954" t="s">
        <v>8220</v>
      </c>
      <c r="B2954">
        <v>3</v>
      </c>
    </row>
    <row r="2955" spans="1:2" x14ac:dyDescent="0.2">
      <c r="A2955" t="s">
        <v>8220</v>
      </c>
      <c r="B2955">
        <v>0</v>
      </c>
    </row>
    <row r="2956" spans="1:2" x14ac:dyDescent="0.2">
      <c r="A2956" t="s">
        <v>8220</v>
      </c>
      <c r="B2956">
        <v>11</v>
      </c>
    </row>
    <row r="2957" spans="1:2" x14ac:dyDescent="0.2">
      <c r="A2957" t="s">
        <v>8220</v>
      </c>
      <c r="B2957">
        <v>20</v>
      </c>
    </row>
    <row r="2958" spans="1:2" x14ac:dyDescent="0.2">
      <c r="A2958" t="s">
        <v>8220</v>
      </c>
      <c r="B2958">
        <v>3</v>
      </c>
    </row>
    <row r="2959" spans="1:2" x14ac:dyDescent="0.2">
      <c r="A2959" t="s">
        <v>8220</v>
      </c>
      <c r="B2959">
        <v>0</v>
      </c>
    </row>
    <row r="2960" spans="1:2" x14ac:dyDescent="0.2">
      <c r="A2960" t="s">
        <v>8220</v>
      </c>
      <c r="B2960">
        <v>0</v>
      </c>
    </row>
    <row r="2961" spans="1:2" x14ac:dyDescent="0.2">
      <c r="A2961" t="s">
        <v>8220</v>
      </c>
      <c r="B2961">
        <v>0</v>
      </c>
    </row>
    <row r="2962" spans="1:2" x14ac:dyDescent="0.2">
      <c r="A2962" t="s">
        <v>8219</v>
      </c>
      <c r="B2962">
        <v>108</v>
      </c>
    </row>
    <row r="2963" spans="1:2" x14ac:dyDescent="0.2">
      <c r="A2963" t="s">
        <v>8219</v>
      </c>
      <c r="B2963">
        <v>20</v>
      </c>
    </row>
    <row r="2964" spans="1:2" x14ac:dyDescent="0.2">
      <c r="A2964" t="s">
        <v>8219</v>
      </c>
      <c r="B2964">
        <v>98</v>
      </c>
    </row>
    <row r="2965" spans="1:2" x14ac:dyDescent="0.2">
      <c r="A2965" t="s">
        <v>8219</v>
      </c>
      <c r="B2965">
        <v>196</v>
      </c>
    </row>
    <row r="2966" spans="1:2" x14ac:dyDescent="0.2">
      <c r="A2966" t="s">
        <v>8219</v>
      </c>
      <c r="B2966">
        <v>39</v>
      </c>
    </row>
    <row r="2967" spans="1:2" x14ac:dyDescent="0.2">
      <c r="A2967" t="s">
        <v>8219</v>
      </c>
      <c r="B2967">
        <v>128</v>
      </c>
    </row>
    <row r="2968" spans="1:2" x14ac:dyDescent="0.2">
      <c r="A2968" t="s">
        <v>8219</v>
      </c>
      <c r="B2968">
        <v>71</v>
      </c>
    </row>
    <row r="2969" spans="1:2" x14ac:dyDescent="0.2">
      <c r="A2969" t="s">
        <v>8219</v>
      </c>
      <c r="B2969">
        <v>47</v>
      </c>
    </row>
    <row r="2970" spans="1:2" x14ac:dyDescent="0.2">
      <c r="A2970" t="s">
        <v>8219</v>
      </c>
      <c r="B2970">
        <v>17</v>
      </c>
    </row>
    <row r="2971" spans="1:2" x14ac:dyDescent="0.2">
      <c r="A2971" t="s">
        <v>8219</v>
      </c>
      <c r="B2971">
        <v>91</v>
      </c>
    </row>
    <row r="2972" spans="1:2" x14ac:dyDescent="0.2">
      <c r="A2972" t="s">
        <v>8219</v>
      </c>
      <c r="B2972">
        <v>43</v>
      </c>
    </row>
    <row r="2973" spans="1:2" x14ac:dyDescent="0.2">
      <c r="A2973" t="s">
        <v>8219</v>
      </c>
      <c r="B2973">
        <v>17</v>
      </c>
    </row>
    <row r="2974" spans="1:2" x14ac:dyDescent="0.2">
      <c r="A2974" t="s">
        <v>8219</v>
      </c>
      <c r="B2974">
        <v>33</v>
      </c>
    </row>
    <row r="2975" spans="1:2" x14ac:dyDescent="0.2">
      <c r="A2975" t="s">
        <v>8219</v>
      </c>
      <c r="B2975">
        <v>87</v>
      </c>
    </row>
    <row r="2976" spans="1:2" x14ac:dyDescent="0.2">
      <c r="A2976" t="s">
        <v>8219</v>
      </c>
      <c r="B2976">
        <v>113</v>
      </c>
    </row>
    <row r="2977" spans="1:2" x14ac:dyDescent="0.2">
      <c r="A2977" t="s">
        <v>8219</v>
      </c>
      <c r="B2977">
        <v>14</v>
      </c>
    </row>
    <row r="2978" spans="1:2" x14ac:dyDescent="0.2">
      <c r="A2978" t="s">
        <v>8219</v>
      </c>
      <c r="B2978">
        <v>30</v>
      </c>
    </row>
    <row r="2979" spans="1:2" x14ac:dyDescent="0.2">
      <c r="A2979" t="s">
        <v>8219</v>
      </c>
      <c r="B2979">
        <v>16</v>
      </c>
    </row>
    <row r="2980" spans="1:2" x14ac:dyDescent="0.2">
      <c r="A2980" t="s">
        <v>8219</v>
      </c>
      <c r="B2980">
        <v>46</v>
      </c>
    </row>
    <row r="2981" spans="1:2" x14ac:dyDescent="0.2">
      <c r="A2981" t="s">
        <v>8219</v>
      </c>
      <c r="B2981">
        <v>24</v>
      </c>
    </row>
    <row r="2982" spans="1:2" x14ac:dyDescent="0.2">
      <c r="A2982" t="s">
        <v>8219</v>
      </c>
      <c r="B2982">
        <v>97</v>
      </c>
    </row>
    <row r="2983" spans="1:2" x14ac:dyDescent="0.2">
      <c r="A2983" t="s">
        <v>8219</v>
      </c>
      <c r="B2983">
        <v>59</v>
      </c>
    </row>
    <row r="2984" spans="1:2" x14ac:dyDescent="0.2">
      <c r="A2984" t="s">
        <v>8219</v>
      </c>
      <c r="B2984">
        <v>1095</v>
      </c>
    </row>
    <row r="2985" spans="1:2" x14ac:dyDescent="0.2">
      <c r="A2985" t="s">
        <v>8219</v>
      </c>
      <c r="B2985">
        <v>218</v>
      </c>
    </row>
    <row r="2986" spans="1:2" x14ac:dyDescent="0.2">
      <c r="A2986" t="s">
        <v>8219</v>
      </c>
      <c r="B2986">
        <v>111</v>
      </c>
    </row>
    <row r="2987" spans="1:2" x14ac:dyDescent="0.2">
      <c r="A2987" t="s">
        <v>8219</v>
      </c>
      <c r="B2987">
        <v>56</v>
      </c>
    </row>
    <row r="2988" spans="1:2" x14ac:dyDescent="0.2">
      <c r="A2988" t="s">
        <v>8219</v>
      </c>
      <c r="B2988">
        <v>265</v>
      </c>
    </row>
    <row r="2989" spans="1:2" x14ac:dyDescent="0.2">
      <c r="A2989" t="s">
        <v>8219</v>
      </c>
      <c r="B2989">
        <v>28</v>
      </c>
    </row>
    <row r="2990" spans="1:2" x14ac:dyDescent="0.2">
      <c r="A2990" t="s">
        <v>8219</v>
      </c>
      <c r="B2990">
        <v>364</v>
      </c>
    </row>
    <row r="2991" spans="1:2" x14ac:dyDescent="0.2">
      <c r="A2991" t="s">
        <v>8219</v>
      </c>
      <c r="B2991">
        <v>27</v>
      </c>
    </row>
    <row r="2992" spans="1:2" x14ac:dyDescent="0.2">
      <c r="A2992" t="s">
        <v>8219</v>
      </c>
      <c r="B2992">
        <v>93</v>
      </c>
    </row>
    <row r="2993" spans="1:2" x14ac:dyDescent="0.2">
      <c r="A2993" t="s">
        <v>8219</v>
      </c>
      <c r="B2993">
        <v>64</v>
      </c>
    </row>
    <row r="2994" spans="1:2" x14ac:dyDescent="0.2">
      <c r="A2994" t="s">
        <v>8219</v>
      </c>
      <c r="B2994">
        <v>22</v>
      </c>
    </row>
    <row r="2995" spans="1:2" x14ac:dyDescent="0.2">
      <c r="A2995" t="s">
        <v>8219</v>
      </c>
      <c r="B2995">
        <v>59</v>
      </c>
    </row>
    <row r="2996" spans="1:2" x14ac:dyDescent="0.2">
      <c r="A2996" t="s">
        <v>8219</v>
      </c>
      <c r="B2996">
        <v>249</v>
      </c>
    </row>
    <row r="2997" spans="1:2" x14ac:dyDescent="0.2">
      <c r="A2997" t="s">
        <v>8219</v>
      </c>
      <c r="B2997">
        <v>392</v>
      </c>
    </row>
    <row r="2998" spans="1:2" x14ac:dyDescent="0.2">
      <c r="A2998" t="s">
        <v>8219</v>
      </c>
      <c r="B2998">
        <v>115</v>
      </c>
    </row>
    <row r="2999" spans="1:2" x14ac:dyDescent="0.2">
      <c r="A2999" t="s">
        <v>8219</v>
      </c>
      <c r="B2999">
        <v>433</v>
      </c>
    </row>
    <row r="3000" spans="1:2" x14ac:dyDescent="0.2">
      <c r="A3000" t="s">
        <v>8219</v>
      </c>
      <c r="B3000">
        <v>20</v>
      </c>
    </row>
    <row r="3001" spans="1:2" x14ac:dyDescent="0.2">
      <c r="A3001" t="s">
        <v>8219</v>
      </c>
      <c r="B3001">
        <v>8</v>
      </c>
    </row>
    <row r="3002" spans="1:2" x14ac:dyDescent="0.2">
      <c r="A3002" t="s">
        <v>8219</v>
      </c>
      <c r="B3002">
        <v>175</v>
      </c>
    </row>
    <row r="3003" spans="1:2" x14ac:dyDescent="0.2">
      <c r="A3003" t="s">
        <v>8219</v>
      </c>
      <c r="B3003">
        <v>104</v>
      </c>
    </row>
    <row r="3004" spans="1:2" x14ac:dyDescent="0.2">
      <c r="A3004" t="s">
        <v>8219</v>
      </c>
      <c r="B3004">
        <v>17</v>
      </c>
    </row>
    <row r="3005" spans="1:2" x14ac:dyDescent="0.2">
      <c r="A3005" t="s">
        <v>8219</v>
      </c>
      <c r="B3005">
        <v>277</v>
      </c>
    </row>
    <row r="3006" spans="1:2" x14ac:dyDescent="0.2">
      <c r="A3006" t="s">
        <v>8219</v>
      </c>
      <c r="B3006">
        <v>118</v>
      </c>
    </row>
    <row r="3007" spans="1:2" x14ac:dyDescent="0.2">
      <c r="A3007" t="s">
        <v>8219</v>
      </c>
      <c r="B3007">
        <v>97</v>
      </c>
    </row>
    <row r="3008" spans="1:2" x14ac:dyDescent="0.2">
      <c r="A3008" t="s">
        <v>8219</v>
      </c>
      <c r="B3008">
        <v>20</v>
      </c>
    </row>
    <row r="3009" spans="1:2" x14ac:dyDescent="0.2">
      <c r="A3009" t="s">
        <v>8219</v>
      </c>
      <c r="B3009">
        <v>26</v>
      </c>
    </row>
    <row r="3010" spans="1:2" x14ac:dyDescent="0.2">
      <c r="A3010" t="s">
        <v>8219</v>
      </c>
      <c r="B3010">
        <v>128</v>
      </c>
    </row>
    <row r="3011" spans="1:2" x14ac:dyDescent="0.2">
      <c r="A3011" t="s">
        <v>8219</v>
      </c>
      <c r="B3011">
        <v>15</v>
      </c>
    </row>
    <row r="3012" spans="1:2" x14ac:dyDescent="0.2">
      <c r="A3012" t="s">
        <v>8219</v>
      </c>
      <c r="B3012">
        <v>25</v>
      </c>
    </row>
    <row r="3013" spans="1:2" x14ac:dyDescent="0.2">
      <c r="A3013" t="s">
        <v>8219</v>
      </c>
      <c r="B3013">
        <v>55</v>
      </c>
    </row>
    <row r="3014" spans="1:2" x14ac:dyDescent="0.2">
      <c r="A3014" t="s">
        <v>8219</v>
      </c>
      <c r="B3014">
        <v>107</v>
      </c>
    </row>
    <row r="3015" spans="1:2" x14ac:dyDescent="0.2">
      <c r="A3015" t="s">
        <v>8219</v>
      </c>
      <c r="B3015">
        <v>557</v>
      </c>
    </row>
    <row r="3016" spans="1:2" x14ac:dyDescent="0.2">
      <c r="A3016" t="s">
        <v>8219</v>
      </c>
      <c r="B3016">
        <v>40</v>
      </c>
    </row>
    <row r="3017" spans="1:2" x14ac:dyDescent="0.2">
      <c r="A3017" t="s">
        <v>8219</v>
      </c>
      <c r="B3017">
        <v>36</v>
      </c>
    </row>
    <row r="3018" spans="1:2" x14ac:dyDescent="0.2">
      <c r="A3018" t="s">
        <v>8219</v>
      </c>
      <c r="B3018">
        <v>159</v>
      </c>
    </row>
    <row r="3019" spans="1:2" x14ac:dyDescent="0.2">
      <c r="A3019" t="s">
        <v>8219</v>
      </c>
      <c r="B3019">
        <v>41</v>
      </c>
    </row>
    <row r="3020" spans="1:2" x14ac:dyDescent="0.2">
      <c r="A3020" t="s">
        <v>8219</v>
      </c>
      <c r="B3020">
        <v>226</v>
      </c>
    </row>
    <row r="3021" spans="1:2" x14ac:dyDescent="0.2">
      <c r="A3021" t="s">
        <v>8219</v>
      </c>
      <c r="B3021">
        <v>30</v>
      </c>
    </row>
    <row r="3022" spans="1:2" x14ac:dyDescent="0.2">
      <c r="A3022" t="s">
        <v>8219</v>
      </c>
      <c r="B3022">
        <v>103</v>
      </c>
    </row>
    <row r="3023" spans="1:2" x14ac:dyDescent="0.2">
      <c r="A3023" t="s">
        <v>8219</v>
      </c>
      <c r="B3023">
        <v>62</v>
      </c>
    </row>
    <row r="3024" spans="1:2" x14ac:dyDescent="0.2">
      <c r="A3024" t="s">
        <v>8219</v>
      </c>
      <c r="B3024">
        <v>6</v>
      </c>
    </row>
    <row r="3025" spans="1:2" x14ac:dyDescent="0.2">
      <c r="A3025" t="s">
        <v>8219</v>
      </c>
      <c r="B3025">
        <v>182</v>
      </c>
    </row>
    <row r="3026" spans="1:2" x14ac:dyDescent="0.2">
      <c r="A3026" t="s">
        <v>8219</v>
      </c>
      <c r="B3026">
        <v>145</v>
      </c>
    </row>
    <row r="3027" spans="1:2" x14ac:dyDescent="0.2">
      <c r="A3027" t="s">
        <v>8219</v>
      </c>
      <c r="B3027">
        <v>25</v>
      </c>
    </row>
    <row r="3028" spans="1:2" x14ac:dyDescent="0.2">
      <c r="A3028" t="s">
        <v>8219</v>
      </c>
      <c r="B3028">
        <v>320</v>
      </c>
    </row>
    <row r="3029" spans="1:2" x14ac:dyDescent="0.2">
      <c r="A3029" t="s">
        <v>8219</v>
      </c>
      <c r="B3029">
        <v>99</v>
      </c>
    </row>
    <row r="3030" spans="1:2" x14ac:dyDescent="0.2">
      <c r="A3030" t="s">
        <v>8219</v>
      </c>
      <c r="B3030">
        <v>348</v>
      </c>
    </row>
    <row r="3031" spans="1:2" x14ac:dyDescent="0.2">
      <c r="A3031" t="s">
        <v>8219</v>
      </c>
      <c r="B3031">
        <v>41</v>
      </c>
    </row>
    <row r="3032" spans="1:2" x14ac:dyDescent="0.2">
      <c r="A3032" t="s">
        <v>8219</v>
      </c>
      <c r="B3032">
        <v>29</v>
      </c>
    </row>
    <row r="3033" spans="1:2" x14ac:dyDescent="0.2">
      <c r="A3033" t="s">
        <v>8219</v>
      </c>
      <c r="B3033">
        <v>25</v>
      </c>
    </row>
    <row r="3034" spans="1:2" x14ac:dyDescent="0.2">
      <c r="A3034" t="s">
        <v>8219</v>
      </c>
      <c r="B3034">
        <v>23</v>
      </c>
    </row>
    <row r="3035" spans="1:2" x14ac:dyDescent="0.2">
      <c r="A3035" t="s">
        <v>8219</v>
      </c>
      <c r="B3035">
        <v>1260</v>
      </c>
    </row>
    <row r="3036" spans="1:2" x14ac:dyDescent="0.2">
      <c r="A3036" t="s">
        <v>8219</v>
      </c>
      <c r="B3036">
        <v>307</v>
      </c>
    </row>
    <row r="3037" spans="1:2" x14ac:dyDescent="0.2">
      <c r="A3037" t="s">
        <v>8219</v>
      </c>
      <c r="B3037">
        <v>329</v>
      </c>
    </row>
    <row r="3038" spans="1:2" x14ac:dyDescent="0.2">
      <c r="A3038" t="s">
        <v>8219</v>
      </c>
      <c r="B3038">
        <v>32</v>
      </c>
    </row>
    <row r="3039" spans="1:2" x14ac:dyDescent="0.2">
      <c r="A3039" t="s">
        <v>8219</v>
      </c>
      <c r="B3039">
        <v>27</v>
      </c>
    </row>
    <row r="3040" spans="1:2" x14ac:dyDescent="0.2">
      <c r="A3040" t="s">
        <v>8219</v>
      </c>
      <c r="B3040">
        <v>236</v>
      </c>
    </row>
    <row r="3041" spans="1:2" x14ac:dyDescent="0.2">
      <c r="A3041" t="s">
        <v>8219</v>
      </c>
      <c r="B3041">
        <v>42</v>
      </c>
    </row>
    <row r="3042" spans="1:2" x14ac:dyDescent="0.2">
      <c r="A3042" t="s">
        <v>8219</v>
      </c>
      <c r="B3042">
        <v>95</v>
      </c>
    </row>
    <row r="3043" spans="1:2" x14ac:dyDescent="0.2">
      <c r="A3043" t="s">
        <v>8219</v>
      </c>
      <c r="B3043">
        <v>37</v>
      </c>
    </row>
    <row r="3044" spans="1:2" x14ac:dyDescent="0.2">
      <c r="A3044" t="s">
        <v>8219</v>
      </c>
      <c r="B3044">
        <v>128</v>
      </c>
    </row>
    <row r="3045" spans="1:2" x14ac:dyDescent="0.2">
      <c r="A3045" t="s">
        <v>8219</v>
      </c>
      <c r="B3045">
        <v>156</v>
      </c>
    </row>
    <row r="3046" spans="1:2" x14ac:dyDescent="0.2">
      <c r="A3046" t="s">
        <v>8219</v>
      </c>
      <c r="B3046">
        <v>64</v>
      </c>
    </row>
    <row r="3047" spans="1:2" x14ac:dyDescent="0.2">
      <c r="A3047" t="s">
        <v>8219</v>
      </c>
      <c r="B3047">
        <v>58</v>
      </c>
    </row>
    <row r="3048" spans="1:2" x14ac:dyDescent="0.2">
      <c r="A3048" t="s">
        <v>8219</v>
      </c>
      <c r="B3048">
        <v>20</v>
      </c>
    </row>
    <row r="3049" spans="1:2" x14ac:dyDescent="0.2">
      <c r="A3049" t="s">
        <v>8219</v>
      </c>
      <c r="B3049">
        <v>47</v>
      </c>
    </row>
    <row r="3050" spans="1:2" x14ac:dyDescent="0.2">
      <c r="A3050" t="s">
        <v>8219</v>
      </c>
      <c r="B3050">
        <v>54</v>
      </c>
    </row>
    <row r="3051" spans="1:2" x14ac:dyDescent="0.2">
      <c r="A3051" t="s">
        <v>8219</v>
      </c>
      <c r="B3051">
        <v>9</v>
      </c>
    </row>
    <row r="3052" spans="1:2" x14ac:dyDescent="0.2">
      <c r="A3052" t="s">
        <v>8221</v>
      </c>
      <c r="B3052">
        <v>35</v>
      </c>
    </row>
    <row r="3053" spans="1:2" x14ac:dyDescent="0.2">
      <c r="A3053" t="s">
        <v>8221</v>
      </c>
      <c r="B3053">
        <v>2</v>
      </c>
    </row>
    <row r="3054" spans="1:2" x14ac:dyDescent="0.2">
      <c r="A3054" t="s">
        <v>8221</v>
      </c>
      <c r="B3054">
        <v>3</v>
      </c>
    </row>
    <row r="3055" spans="1:2" x14ac:dyDescent="0.2">
      <c r="A3055" t="s">
        <v>8221</v>
      </c>
      <c r="B3055">
        <v>0</v>
      </c>
    </row>
    <row r="3056" spans="1:2" x14ac:dyDescent="0.2">
      <c r="A3056" t="s">
        <v>8221</v>
      </c>
      <c r="B3056">
        <v>1</v>
      </c>
    </row>
    <row r="3057" spans="1:2" x14ac:dyDescent="0.2">
      <c r="A3057" t="s">
        <v>8221</v>
      </c>
      <c r="B3057">
        <v>0</v>
      </c>
    </row>
    <row r="3058" spans="1:2" x14ac:dyDescent="0.2">
      <c r="A3058" t="s">
        <v>8221</v>
      </c>
      <c r="B3058">
        <v>0</v>
      </c>
    </row>
    <row r="3059" spans="1:2" x14ac:dyDescent="0.2">
      <c r="A3059" t="s">
        <v>8221</v>
      </c>
      <c r="B3059">
        <v>3</v>
      </c>
    </row>
    <row r="3060" spans="1:2" x14ac:dyDescent="0.2">
      <c r="A3060" t="s">
        <v>8221</v>
      </c>
      <c r="B3060">
        <v>11</v>
      </c>
    </row>
    <row r="3061" spans="1:2" x14ac:dyDescent="0.2">
      <c r="A3061" t="s">
        <v>8221</v>
      </c>
      <c r="B3061">
        <v>6</v>
      </c>
    </row>
    <row r="3062" spans="1:2" x14ac:dyDescent="0.2">
      <c r="A3062" t="s">
        <v>8221</v>
      </c>
      <c r="B3062">
        <v>0</v>
      </c>
    </row>
    <row r="3063" spans="1:2" x14ac:dyDescent="0.2">
      <c r="A3063" t="s">
        <v>8221</v>
      </c>
      <c r="B3063">
        <v>67</v>
      </c>
    </row>
    <row r="3064" spans="1:2" x14ac:dyDescent="0.2">
      <c r="A3064" t="s">
        <v>8221</v>
      </c>
      <c r="B3064">
        <v>23</v>
      </c>
    </row>
    <row r="3065" spans="1:2" x14ac:dyDescent="0.2">
      <c r="A3065" t="s">
        <v>8221</v>
      </c>
      <c r="B3065">
        <v>72</v>
      </c>
    </row>
    <row r="3066" spans="1:2" x14ac:dyDescent="0.2">
      <c r="A3066" t="s">
        <v>8221</v>
      </c>
      <c r="B3066">
        <v>2</v>
      </c>
    </row>
    <row r="3067" spans="1:2" x14ac:dyDescent="0.2">
      <c r="A3067" t="s">
        <v>8221</v>
      </c>
      <c r="B3067">
        <v>15</v>
      </c>
    </row>
    <row r="3068" spans="1:2" x14ac:dyDescent="0.2">
      <c r="A3068" t="s">
        <v>8221</v>
      </c>
      <c r="B3068">
        <v>1</v>
      </c>
    </row>
    <row r="3069" spans="1:2" x14ac:dyDescent="0.2">
      <c r="A3069" t="s">
        <v>8221</v>
      </c>
      <c r="B3069">
        <v>2</v>
      </c>
    </row>
    <row r="3070" spans="1:2" x14ac:dyDescent="0.2">
      <c r="A3070" t="s">
        <v>8221</v>
      </c>
      <c r="B3070">
        <v>7</v>
      </c>
    </row>
    <row r="3071" spans="1:2" x14ac:dyDescent="0.2">
      <c r="A3071" t="s">
        <v>8221</v>
      </c>
      <c r="B3071">
        <v>16</v>
      </c>
    </row>
    <row r="3072" spans="1:2" x14ac:dyDescent="0.2">
      <c r="A3072" t="s">
        <v>8221</v>
      </c>
      <c r="B3072">
        <v>117</v>
      </c>
    </row>
    <row r="3073" spans="1:2" x14ac:dyDescent="0.2">
      <c r="A3073" t="s">
        <v>8221</v>
      </c>
      <c r="B3073">
        <v>2</v>
      </c>
    </row>
    <row r="3074" spans="1:2" x14ac:dyDescent="0.2">
      <c r="A3074" t="s">
        <v>8221</v>
      </c>
      <c r="B3074">
        <v>7</v>
      </c>
    </row>
    <row r="3075" spans="1:2" x14ac:dyDescent="0.2">
      <c r="A3075" t="s">
        <v>8221</v>
      </c>
      <c r="B3075">
        <v>3</v>
      </c>
    </row>
    <row r="3076" spans="1:2" x14ac:dyDescent="0.2">
      <c r="A3076" t="s">
        <v>8221</v>
      </c>
      <c r="B3076">
        <v>20</v>
      </c>
    </row>
    <row r="3077" spans="1:2" x14ac:dyDescent="0.2">
      <c r="A3077" t="s">
        <v>8221</v>
      </c>
      <c r="B3077">
        <v>50</v>
      </c>
    </row>
    <row r="3078" spans="1:2" x14ac:dyDescent="0.2">
      <c r="A3078" t="s">
        <v>8221</v>
      </c>
      <c r="B3078">
        <v>2</v>
      </c>
    </row>
    <row r="3079" spans="1:2" x14ac:dyDescent="0.2">
      <c r="A3079" t="s">
        <v>8221</v>
      </c>
      <c r="B3079">
        <v>3</v>
      </c>
    </row>
    <row r="3080" spans="1:2" x14ac:dyDescent="0.2">
      <c r="A3080" t="s">
        <v>8221</v>
      </c>
      <c r="B3080">
        <v>27</v>
      </c>
    </row>
    <row r="3081" spans="1:2" x14ac:dyDescent="0.2">
      <c r="A3081" t="s">
        <v>8221</v>
      </c>
      <c r="B3081">
        <v>7</v>
      </c>
    </row>
    <row r="3082" spans="1:2" x14ac:dyDescent="0.2">
      <c r="A3082" t="s">
        <v>8221</v>
      </c>
      <c r="B3082">
        <v>5</v>
      </c>
    </row>
    <row r="3083" spans="1:2" x14ac:dyDescent="0.2">
      <c r="A3083" t="s">
        <v>8221</v>
      </c>
      <c r="B3083">
        <v>0</v>
      </c>
    </row>
    <row r="3084" spans="1:2" x14ac:dyDescent="0.2">
      <c r="A3084" t="s">
        <v>8221</v>
      </c>
      <c r="B3084">
        <v>3</v>
      </c>
    </row>
    <row r="3085" spans="1:2" x14ac:dyDescent="0.2">
      <c r="A3085" t="s">
        <v>8221</v>
      </c>
      <c r="B3085">
        <v>6</v>
      </c>
    </row>
    <row r="3086" spans="1:2" x14ac:dyDescent="0.2">
      <c r="A3086" t="s">
        <v>8221</v>
      </c>
      <c r="B3086">
        <v>9</v>
      </c>
    </row>
    <row r="3087" spans="1:2" x14ac:dyDescent="0.2">
      <c r="A3087" t="s">
        <v>8221</v>
      </c>
      <c r="B3087">
        <v>3</v>
      </c>
    </row>
    <row r="3088" spans="1:2" x14ac:dyDescent="0.2">
      <c r="A3088" t="s">
        <v>8221</v>
      </c>
      <c r="B3088">
        <v>2</v>
      </c>
    </row>
    <row r="3089" spans="1:2" x14ac:dyDescent="0.2">
      <c r="A3089" t="s">
        <v>8221</v>
      </c>
      <c r="B3089">
        <v>3</v>
      </c>
    </row>
    <row r="3090" spans="1:2" x14ac:dyDescent="0.2">
      <c r="A3090" t="s">
        <v>8221</v>
      </c>
      <c r="B3090">
        <v>45</v>
      </c>
    </row>
    <row r="3091" spans="1:2" x14ac:dyDescent="0.2">
      <c r="A3091" t="s">
        <v>8221</v>
      </c>
      <c r="B3091">
        <v>9</v>
      </c>
    </row>
    <row r="3092" spans="1:2" x14ac:dyDescent="0.2">
      <c r="A3092" t="s">
        <v>8221</v>
      </c>
      <c r="B3092">
        <v>9</v>
      </c>
    </row>
    <row r="3093" spans="1:2" x14ac:dyDescent="0.2">
      <c r="A3093" t="s">
        <v>8221</v>
      </c>
      <c r="B3093">
        <v>21</v>
      </c>
    </row>
    <row r="3094" spans="1:2" x14ac:dyDescent="0.2">
      <c r="A3094" t="s">
        <v>8221</v>
      </c>
      <c r="B3094">
        <v>17</v>
      </c>
    </row>
    <row r="3095" spans="1:2" x14ac:dyDescent="0.2">
      <c r="A3095" t="s">
        <v>8221</v>
      </c>
      <c r="B3095">
        <v>1</v>
      </c>
    </row>
    <row r="3096" spans="1:2" x14ac:dyDescent="0.2">
      <c r="A3096" t="s">
        <v>8221</v>
      </c>
      <c r="B3096">
        <v>1</v>
      </c>
    </row>
    <row r="3097" spans="1:2" x14ac:dyDescent="0.2">
      <c r="A3097" t="s">
        <v>8221</v>
      </c>
      <c r="B3097">
        <v>14</v>
      </c>
    </row>
    <row r="3098" spans="1:2" x14ac:dyDescent="0.2">
      <c r="A3098" t="s">
        <v>8221</v>
      </c>
      <c r="B3098">
        <v>42</v>
      </c>
    </row>
    <row r="3099" spans="1:2" x14ac:dyDescent="0.2">
      <c r="A3099" t="s">
        <v>8221</v>
      </c>
      <c r="B3099">
        <v>27</v>
      </c>
    </row>
    <row r="3100" spans="1:2" x14ac:dyDescent="0.2">
      <c r="A3100" t="s">
        <v>8221</v>
      </c>
      <c r="B3100">
        <v>5</v>
      </c>
    </row>
    <row r="3101" spans="1:2" x14ac:dyDescent="0.2">
      <c r="A3101" t="s">
        <v>8221</v>
      </c>
      <c r="B3101">
        <v>13</v>
      </c>
    </row>
    <row r="3102" spans="1:2" x14ac:dyDescent="0.2">
      <c r="A3102" t="s">
        <v>8221</v>
      </c>
      <c r="B3102">
        <v>12</v>
      </c>
    </row>
    <row r="3103" spans="1:2" x14ac:dyDescent="0.2">
      <c r="A3103" t="s">
        <v>8221</v>
      </c>
      <c r="B3103">
        <v>90</v>
      </c>
    </row>
    <row r="3104" spans="1:2" x14ac:dyDescent="0.2">
      <c r="A3104" t="s">
        <v>8221</v>
      </c>
      <c r="B3104">
        <v>2</v>
      </c>
    </row>
    <row r="3105" spans="1:2" x14ac:dyDescent="0.2">
      <c r="A3105" t="s">
        <v>8221</v>
      </c>
      <c r="B3105">
        <v>5</v>
      </c>
    </row>
    <row r="3106" spans="1:2" x14ac:dyDescent="0.2">
      <c r="A3106" t="s">
        <v>8221</v>
      </c>
      <c r="B3106">
        <v>31</v>
      </c>
    </row>
    <row r="3107" spans="1:2" x14ac:dyDescent="0.2">
      <c r="A3107" t="s">
        <v>8221</v>
      </c>
      <c r="B3107">
        <v>4</v>
      </c>
    </row>
    <row r="3108" spans="1:2" x14ac:dyDescent="0.2">
      <c r="A3108" t="s">
        <v>8221</v>
      </c>
      <c r="B3108">
        <v>29</v>
      </c>
    </row>
    <row r="3109" spans="1:2" x14ac:dyDescent="0.2">
      <c r="A3109" t="s">
        <v>8221</v>
      </c>
      <c r="B3109">
        <v>2</v>
      </c>
    </row>
    <row r="3110" spans="1:2" x14ac:dyDescent="0.2">
      <c r="A3110" t="s">
        <v>8221</v>
      </c>
      <c r="B3110">
        <v>114</v>
      </c>
    </row>
    <row r="3111" spans="1:2" x14ac:dyDescent="0.2">
      <c r="A3111" t="s">
        <v>8221</v>
      </c>
      <c r="B3111">
        <v>1</v>
      </c>
    </row>
    <row r="3112" spans="1:2" x14ac:dyDescent="0.2">
      <c r="A3112" t="s">
        <v>8221</v>
      </c>
      <c r="B3112">
        <v>76</v>
      </c>
    </row>
    <row r="3113" spans="1:2" x14ac:dyDescent="0.2">
      <c r="A3113" t="s">
        <v>8221</v>
      </c>
      <c r="B3113">
        <v>9</v>
      </c>
    </row>
    <row r="3114" spans="1:2" x14ac:dyDescent="0.2">
      <c r="A3114" t="s">
        <v>8221</v>
      </c>
      <c r="B3114">
        <v>37</v>
      </c>
    </row>
    <row r="3115" spans="1:2" x14ac:dyDescent="0.2">
      <c r="A3115" t="s">
        <v>8221</v>
      </c>
      <c r="B3115">
        <v>0</v>
      </c>
    </row>
    <row r="3116" spans="1:2" x14ac:dyDescent="0.2">
      <c r="A3116" t="s">
        <v>8221</v>
      </c>
      <c r="B3116">
        <v>1</v>
      </c>
    </row>
    <row r="3117" spans="1:2" x14ac:dyDescent="0.2">
      <c r="A3117" t="s">
        <v>8221</v>
      </c>
      <c r="B3117">
        <v>10</v>
      </c>
    </row>
    <row r="3118" spans="1:2" x14ac:dyDescent="0.2">
      <c r="A3118" t="s">
        <v>8221</v>
      </c>
      <c r="B3118">
        <v>1</v>
      </c>
    </row>
    <row r="3119" spans="1:2" x14ac:dyDescent="0.2">
      <c r="A3119" t="s">
        <v>8221</v>
      </c>
      <c r="B3119">
        <v>2</v>
      </c>
    </row>
    <row r="3120" spans="1:2" x14ac:dyDescent="0.2">
      <c r="A3120" t="s">
        <v>8221</v>
      </c>
      <c r="B3120">
        <v>1</v>
      </c>
    </row>
    <row r="3121" spans="1:2" x14ac:dyDescent="0.2">
      <c r="A3121" t="s">
        <v>8221</v>
      </c>
      <c r="B3121">
        <v>10</v>
      </c>
    </row>
    <row r="3122" spans="1:2" x14ac:dyDescent="0.2">
      <c r="A3122" t="s">
        <v>8220</v>
      </c>
      <c r="B3122">
        <v>1</v>
      </c>
    </row>
    <row r="3123" spans="1:2" x14ac:dyDescent="0.2">
      <c r="A3123" t="s">
        <v>8220</v>
      </c>
      <c r="B3123">
        <v>2</v>
      </c>
    </row>
    <row r="3124" spans="1:2" x14ac:dyDescent="0.2">
      <c r="A3124" t="s">
        <v>8220</v>
      </c>
      <c r="B3124">
        <v>348</v>
      </c>
    </row>
    <row r="3125" spans="1:2" x14ac:dyDescent="0.2">
      <c r="A3125" t="s">
        <v>8220</v>
      </c>
      <c r="B3125">
        <v>4</v>
      </c>
    </row>
    <row r="3126" spans="1:2" x14ac:dyDescent="0.2">
      <c r="A3126" t="s">
        <v>8220</v>
      </c>
      <c r="B3126">
        <v>0</v>
      </c>
    </row>
    <row r="3127" spans="1:2" x14ac:dyDescent="0.2">
      <c r="A3127" t="s">
        <v>8220</v>
      </c>
      <c r="B3127">
        <v>17</v>
      </c>
    </row>
    <row r="3128" spans="1:2" x14ac:dyDescent="0.2">
      <c r="A3128" t="s">
        <v>8220</v>
      </c>
      <c r="B3128">
        <v>0</v>
      </c>
    </row>
    <row r="3129" spans="1:2" x14ac:dyDescent="0.2">
      <c r="A3129" t="s">
        <v>8222</v>
      </c>
      <c r="B3129">
        <v>117</v>
      </c>
    </row>
    <row r="3130" spans="1:2" x14ac:dyDescent="0.2">
      <c r="A3130" t="s">
        <v>8222</v>
      </c>
      <c r="B3130">
        <v>1</v>
      </c>
    </row>
    <row r="3131" spans="1:2" x14ac:dyDescent="0.2">
      <c r="A3131" t="s">
        <v>8222</v>
      </c>
      <c r="B3131">
        <v>4</v>
      </c>
    </row>
    <row r="3132" spans="1:2" x14ac:dyDescent="0.2">
      <c r="A3132" t="s">
        <v>8222</v>
      </c>
      <c r="B3132">
        <v>12</v>
      </c>
    </row>
    <row r="3133" spans="1:2" x14ac:dyDescent="0.2">
      <c r="A3133" t="s">
        <v>8222</v>
      </c>
      <c r="B3133">
        <v>1</v>
      </c>
    </row>
    <row r="3134" spans="1:2" x14ac:dyDescent="0.2">
      <c r="A3134" t="s">
        <v>8222</v>
      </c>
      <c r="B3134">
        <v>16</v>
      </c>
    </row>
    <row r="3135" spans="1:2" x14ac:dyDescent="0.2">
      <c r="A3135" t="s">
        <v>8222</v>
      </c>
      <c r="B3135">
        <v>12</v>
      </c>
    </row>
    <row r="3136" spans="1:2" x14ac:dyDescent="0.2">
      <c r="A3136" t="s">
        <v>8222</v>
      </c>
      <c r="B3136">
        <v>7</v>
      </c>
    </row>
    <row r="3137" spans="1:2" x14ac:dyDescent="0.2">
      <c r="A3137" t="s">
        <v>8222</v>
      </c>
      <c r="B3137">
        <v>22</v>
      </c>
    </row>
    <row r="3138" spans="1:2" x14ac:dyDescent="0.2">
      <c r="A3138" t="s">
        <v>8222</v>
      </c>
      <c r="B3138">
        <v>1</v>
      </c>
    </row>
    <row r="3139" spans="1:2" x14ac:dyDescent="0.2">
      <c r="A3139" t="s">
        <v>8222</v>
      </c>
      <c r="B3139">
        <v>0</v>
      </c>
    </row>
    <row r="3140" spans="1:2" x14ac:dyDescent="0.2">
      <c r="A3140" t="s">
        <v>8222</v>
      </c>
      <c r="B3140">
        <v>6</v>
      </c>
    </row>
    <row r="3141" spans="1:2" x14ac:dyDescent="0.2">
      <c r="A3141" t="s">
        <v>8222</v>
      </c>
      <c r="B3141">
        <v>4</v>
      </c>
    </row>
    <row r="3142" spans="1:2" x14ac:dyDescent="0.2">
      <c r="A3142" t="s">
        <v>8222</v>
      </c>
      <c r="B3142">
        <v>8</v>
      </c>
    </row>
    <row r="3143" spans="1:2" x14ac:dyDescent="0.2">
      <c r="A3143" t="s">
        <v>8222</v>
      </c>
      <c r="B3143">
        <v>3</v>
      </c>
    </row>
    <row r="3144" spans="1:2" x14ac:dyDescent="0.2">
      <c r="A3144" t="s">
        <v>8222</v>
      </c>
      <c r="B3144">
        <v>0</v>
      </c>
    </row>
    <row r="3145" spans="1:2" x14ac:dyDescent="0.2">
      <c r="A3145" t="s">
        <v>8222</v>
      </c>
      <c r="B3145">
        <v>30</v>
      </c>
    </row>
    <row r="3146" spans="1:2" x14ac:dyDescent="0.2">
      <c r="A3146" t="s">
        <v>8222</v>
      </c>
      <c r="B3146">
        <v>0</v>
      </c>
    </row>
    <row r="3147" spans="1:2" x14ac:dyDescent="0.2">
      <c r="A3147" t="s">
        <v>8222</v>
      </c>
      <c r="B3147">
        <v>12</v>
      </c>
    </row>
    <row r="3148" spans="1:2" x14ac:dyDescent="0.2">
      <c r="A3148" t="s">
        <v>8219</v>
      </c>
      <c r="B3148">
        <v>213</v>
      </c>
    </row>
    <row r="3149" spans="1:2" x14ac:dyDescent="0.2">
      <c r="A3149" t="s">
        <v>8219</v>
      </c>
      <c r="B3149">
        <v>57</v>
      </c>
    </row>
    <row r="3150" spans="1:2" x14ac:dyDescent="0.2">
      <c r="A3150" t="s">
        <v>8219</v>
      </c>
      <c r="B3150">
        <v>25</v>
      </c>
    </row>
    <row r="3151" spans="1:2" x14ac:dyDescent="0.2">
      <c r="A3151" t="s">
        <v>8219</v>
      </c>
      <c r="B3151">
        <v>104</v>
      </c>
    </row>
    <row r="3152" spans="1:2" x14ac:dyDescent="0.2">
      <c r="A3152" t="s">
        <v>8219</v>
      </c>
      <c r="B3152">
        <v>34</v>
      </c>
    </row>
    <row r="3153" spans="1:2" x14ac:dyDescent="0.2">
      <c r="A3153" t="s">
        <v>8219</v>
      </c>
      <c r="B3153">
        <v>67</v>
      </c>
    </row>
    <row r="3154" spans="1:2" x14ac:dyDescent="0.2">
      <c r="A3154" t="s">
        <v>8219</v>
      </c>
      <c r="B3154">
        <v>241</v>
      </c>
    </row>
    <row r="3155" spans="1:2" x14ac:dyDescent="0.2">
      <c r="A3155" t="s">
        <v>8219</v>
      </c>
      <c r="B3155">
        <v>123</v>
      </c>
    </row>
    <row r="3156" spans="1:2" x14ac:dyDescent="0.2">
      <c r="A3156" t="s">
        <v>8219</v>
      </c>
      <c r="B3156">
        <v>302</v>
      </c>
    </row>
    <row r="3157" spans="1:2" x14ac:dyDescent="0.2">
      <c r="A3157" t="s">
        <v>8219</v>
      </c>
      <c r="B3157">
        <v>89</v>
      </c>
    </row>
    <row r="3158" spans="1:2" x14ac:dyDescent="0.2">
      <c r="A3158" t="s">
        <v>8219</v>
      </c>
      <c r="B3158">
        <v>41</v>
      </c>
    </row>
    <row r="3159" spans="1:2" x14ac:dyDescent="0.2">
      <c r="A3159" t="s">
        <v>8219</v>
      </c>
      <c r="B3159">
        <v>69</v>
      </c>
    </row>
    <row r="3160" spans="1:2" x14ac:dyDescent="0.2">
      <c r="A3160" t="s">
        <v>8219</v>
      </c>
      <c r="B3160">
        <v>52</v>
      </c>
    </row>
    <row r="3161" spans="1:2" x14ac:dyDescent="0.2">
      <c r="A3161" t="s">
        <v>8219</v>
      </c>
      <c r="B3161">
        <v>57</v>
      </c>
    </row>
    <row r="3162" spans="1:2" x14ac:dyDescent="0.2">
      <c r="A3162" t="s">
        <v>8219</v>
      </c>
      <c r="B3162">
        <v>74</v>
      </c>
    </row>
    <row r="3163" spans="1:2" x14ac:dyDescent="0.2">
      <c r="A3163" t="s">
        <v>8219</v>
      </c>
      <c r="B3163">
        <v>63</v>
      </c>
    </row>
    <row r="3164" spans="1:2" x14ac:dyDescent="0.2">
      <c r="A3164" t="s">
        <v>8219</v>
      </c>
      <c r="B3164">
        <v>72</v>
      </c>
    </row>
    <row r="3165" spans="1:2" x14ac:dyDescent="0.2">
      <c r="A3165" t="s">
        <v>8219</v>
      </c>
      <c r="B3165">
        <v>71</v>
      </c>
    </row>
    <row r="3166" spans="1:2" x14ac:dyDescent="0.2">
      <c r="A3166" t="s">
        <v>8219</v>
      </c>
      <c r="B3166">
        <v>21</v>
      </c>
    </row>
    <row r="3167" spans="1:2" x14ac:dyDescent="0.2">
      <c r="A3167" t="s">
        <v>8219</v>
      </c>
      <c r="B3167">
        <v>930</v>
      </c>
    </row>
    <row r="3168" spans="1:2" x14ac:dyDescent="0.2">
      <c r="A3168" t="s">
        <v>8219</v>
      </c>
      <c r="B3168">
        <v>55</v>
      </c>
    </row>
    <row r="3169" spans="1:2" x14ac:dyDescent="0.2">
      <c r="A3169" t="s">
        <v>8219</v>
      </c>
      <c r="B3169">
        <v>61</v>
      </c>
    </row>
    <row r="3170" spans="1:2" x14ac:dyDescent="0.2">
      <c r="A3170" t="s">
        <v>8219</v>
      </c>
      <c r="B3170">
        <v>82</v>
      </c>
    </row>
    <row r="3171" spans="1:2" x14ac:dyDescent="0.2">
      <c r="A3171" t="s">
        <v>8219</v>
      </c>
      <c r="B3171">
        <v>71</v>
      </c>
    </row>
    <row r="3172" spans="1:2" x14ac:dyDescent="0.2">
      <c r="A3172" t="s">
        <v>8219</v>
      </c>
      <c r="B3172">
        <v>117</v>
      </c>
    </row>
    <row r="3173" spans="1:2" x14ac:dyDescent="0.2">
      <c r="A3173" t="s">
        <v>8219</v>
      </c>
      <c r="B3173">
        <v>29</v>
      </c>
    </row>
    <row r="3174" spans="1:2" x14ac:dyDescent="0.2">
      <c r="A3174" t="s">
        <v>8219</v>
      </c>
      <c r="B3174">
        <v>74</v>
      </c>
    </row>
    <row r="3175" spans="1:2" x14ac:dyDescent="0.2">
      <c r="A3175" t="s">
        <v>8219</v>
      </c>
      <c r="B3175">
        <v>23</v>
      </c>
    </row>
    <row r="3176" spans="1:2" x14ac:dyDescent="0.2">
      <c r="A3176" t="s">
        <v>8219</v>
      </c>
      <c r="B3176">
        <v>60</v>
      </c>
    </row>
    <row r="3177" spans="1:2" x14ac:dyDescent="0.2">
      <c r="A3177" t="s">
        <v>8219</v>
      </c>
      <c r="B3177">
        <v>55</v>
      </c>
    </row>
    <row r="3178" spans="1:2" x14ac:dyDescent="0.2">
      <c r="A3178" t="s">
        <v>8219</v>
      </c>
      <c r="B3178">
        <v>51</v>
      </c>
    </row>
    <row r="3179" spans="1:2" x14ac:dyDescent="0.2">
      <c r="A3179" t="s">
        <v>8219</v>
      </c>
      <c r="B3179">
        <v>78</v>
      </c>
    </row>
    <row r="3180" spans="1:2" x14ac:dyDescent="0.2">
      <c r="A3180" t="s">
        <v>8219</v>
      </c>
      <c r="B3180">
        <v>62</v>
      </c>
    </row>
    <row r="3181" spans="1:2" x14ac:dyDescent="0.2">
      <c r="A3181" t="s">
        <v>8219</v>
      </c>
      <c r="B3181">
        <v>45</v>
      </c>
    </row>
    <row r="3182" spans="1:2" x14ac:dyDescent="0.2">
      <c r="A3182" t="s">
        <v>8219</v>
      </c>
      <c r="B3182">
        <v>15</v>
      </c>
    </row>
    <row r="3183" spans="1:2" x14ac:dyDescent="0.2">
      <c r="A3183" t="s">
        <v>8219</v>
      </c>
      <c r="B3183">
        <v>151</v>
      </c>
    </row>
    <row r="3184" spans="1:2" x14ac:dyDescent="0.2">
      <c r="A3184" t="s">
        <v>8219</v>
      </c>
      <c r="B3184">
        <v>68</v>
      </c>
    </row>
    <row r="3185" spans="1:2" x14ac:dyDescent="0.2">
      <c r="A3185" t="s">
        <v>8219</v>
      </c>
      <c r="B3185">
        <v>46</v>
      </c>
    </row>
    <row r="3186" spans="1:2" x14ac:dyDescent="0.2">
      <c r="A3186" t="s">
        <v>8219</v>
      </c>
      <c r="B3186">
        <v>24</v>
      </c>
    </row>
    <row r="3187" spans="1:2" x14ac:dyDescent="0.2">
      <c r="A3187" t="s">
        <v>8219</v>
      </c>
      <c r="B3187">
        <v>70</v>
      </c>
    </row>
    <row r="3188" spans="1:2" x14ac:dyDescent="0.2">
      <c r="A3188" t="s">
        <v>8219</v>
      </c>
      <c r="B3188">
        <v>244</v>
      </c>
    </row>
    <row r="3189" spans="1:2" x14ac:dyDescent="0.2">
      <c r="A3189" t="s">
        <v>8221</v>
      </c>
      <c r="B3189">
        <v>9</v>
      </c>
    </row>
    <row r="3190" spans="1:2" x14ac:dyDescent="0.2">
      <c r="A3190" t="s">
        <v>8221</v>
      </c>
      <c r="B3190">
        <v>19</v>
      </c>
    </row>
    <row r="3191" spans="1:2" x14ac:dyDescent="0.2">
      <c r="A3191" t="s">
        <v>8221</v>
      </c>
      <c r="B3191">
        <v>0</v>
      </c>
    </row>
    <row r="3192" spans="1:2" x14ac:dyDescent="0.2">
      <c r="A3192" t="s">
        <v>8221</v>
      </c>
      <c r="B3192">
        <v>4</v>
      </c>
    </row>
    <row r="3193" spans="1:2" x14ac:dyDescent="0.2">
      <c r="A3193" t="s">
        <v>8221</v>
      </c>
      <c r="B3193">
        <v>8</v>
      </c>
    </row>
    <row r="3194" spans="1:2" x14ac:dyDescent="0.2">
      <c r="A3194" t="s">
        <v>8221</v>
      </c>
      <c r="B3194">
        <v>24</v>
      </c>
    </row>
    <row r="3195" spans="1:2" x14ac:dyDescent="0.2">
      <c r="A3195" t="s">
        <v>8221</v>
      </c>
      <c r="B3195">
        <v>0</v>
      </c>
    </row>
    <row r="3196" spans="1:2" x14ac:dyDescent="0.2">
      <c r="A3196" t="s">
        <v>8221</v>
      </c>
      <c r="B3196">
        <v>39</v>
      </c>
    </row>
    <row r="3197" spans="1:2" x14ac:dyDescent="0.2">
      <c r="A3197" t="s">
        <v>8221</v>
      </c>
      <c r="B3197">
        <v>6</v>
      </c>
    </row>
    <row r="3198" spans="1:2" x14ac:dyDescent="0.2">
      <c r="A3198" t="s">
        <v>8221</v>
      </c>
      <c r="B3198">
        <v>4</v>
      </c>
    </row>
    <row r="3199" spans="1:2" x14ac:dyDescent="0.2">
      <c r="A3199" t="s">
        <v>8221</v>
      </c>
      <c r="B3199">
        <v>3</v>
      </c>
    </row>
    <row r="3200" spans="1:2" x14ac:dyDescent="0.2">
      <c r="A3200" t="s">
        <v>8221</v>
      </c>
      <c r="B3200">
        <v>53</v>
      </c>
    </row>
    <row r="3201" spans="1:2" x14ac:dyDescent="0.2">
      <c r="A3201" t="s">
        <v>8221</v>
      </c>
      <c r="B3201">
        <v>1</v>
      </c>
    </row>
    <row r="3202" spans="1:2" x14ac:dyDescent="0.2">
      <c r="A3202" t="s">
        <v>8221</v>
      </c>
      <c r="B3202">
        <v>2</v>
      </c>
    </row>
    <row r="3203" spans="1:2" x14ac:dyDescent="0.2">
      <c r="A3203" t="s">
        <v>8221</v>
      </c>
      <c r="B3203">
        <v>25</v>
      </c>
    </row>
    <row r="3204" spans="1:2" x14ac:dyDescent="0.2">
      <c r="A3204" t="s">
        <v>8221</v>
      </c>
      <c r="B3204">
        <v>6</v>
      </c>
    </row>
    <row r="3205" spans="1:2" x14ac:dyDescent="0.2">
      <c r="A3205" t="s">
        <v>8221</v>
      </c>
      <c r="B3205">
        <v>0</v>
      </c>
    </row>
    <row r="3206" spans="1:2" x14ac:dyDescent="0.2">
      <c r="A3206" t="s">
        <v>8221</v>
      </c>
      <c r="B3206">
        <v>12</v>
      </c>
    </row>
    <row r="3207" spans="1:2" x14ac:dyDescent="0.2">
      <c r="A3207" t="s">
        <v>8221</v>
      </c>
      <c r="B3207">
        <v>0</v>
      </c>
    </row>
    <row r="3208" spans="1:2" x14ac:dyDescent="0.2">
      <c r="A3208" t="s">
        <v>8221</v>
      </c>
      <c r="B3208">
        <v>36</v>
      </c>
    </row>
    <row r="3209" spans="1:2" x14ac:dyDescent="0.2">
      <c r="A3209" t="s">
        <v>8219</v>
      </c>
      <c r="B3209">
        <v>82</v>
      </c>
    </row>
    <row r="3210" spans="1:2" x14ac:dyDescent="0.2">
      <c r="A3210" t="s">
        <v>8219</v>
      </c>
      <c r="B3210">
        <v>226</v>
      </c>
    </row>
    <row r="3211" spans="1:2" x14ac:dyDescent="0.2">
      <c r="A3211" t="s">
        <v>8219</v>
      </c>
      <c r="B3211">
        <v>60</v>
      </c>
    </row>
    <row r="3212" spans="1:2" x14ac:dyDescent="0.2">
      <c r="A3212" t="s">
        <v>8219</v>
      </c>
      <c r="B3212">
        <v>322</v>
      </c>
    </row>
    <row r="3213" spans="1:2" x14ac:dyDescent="0.2">
      <c r="A3213" t="s">
        <v>8219</v>
      </c>
      <c r="B3213">
        <v>94</v>
      </c>
    </row>
    <row r="3214" spans="1:2" x14ac:dyDescent="0.2">
      <c r="A3214" t="s">
        <v>8219</v>
      </c>
      <c r="B3214">
        <v>47</v>
      </c>
    </row>
    <row r="3215" spans="1:2" x14ac:dyDescent="0.2">
      <c r="A3215" t="s">
        <v>8219</v>
      </c>
      <c r="B3215">
        <v>115</v>
      </c>
    </row>
    <row r="3216" spans="1:2" x14ac:dyDescent="0.2">
      <c r="A3216" t="s">
        <v>8219</v>
      </c>
      <c r="B3216">
        <v>134</v>
      </c>
    </row>
    <row r="3217" spans="1:2" x14ac:dyDescent="0.2">
      <c r="A3217" t="s">
        <v>8219</v>
      </c>
      <c r="B3217">
        <v>35</v>
      </c>
    </row>
    <row r="3218" spans="1:2" x14ac:dyDescent="0.2">
      <c r="A3218" t="s">
        <v>8219</v>
      </c>
      <c r="B3218">
        <v>104</v>
      </c>
    </row>
    <row r="3219" spans="1:2" x14ac:dyDescent="0.2">
      <c r="A3219" t="s">
        <v>8219</v>
      </c>
      <c r="B3219">
        <v>184</v>
      </c>
    </row>
    <row r="3220" spans="1:2" x14ac:dyDescent="0.2">
      <c r="A3220" t="s">
        <v>8219</v>
      </c>
      <c r="B3220">
        <v>119</v>
      </c>
    </row>
    <row r="3221" spans="1:2" x14ac:dyDescent="0.2">
      <c r="A3221" t="s">
        <v>8219</v>
      </c>
      <c r="B3221">
        <v>59</v>
      </c>
    </row>
    <row r="3222" spans="1:2" x14ac:dyDescent="0.2">
      <c r="A3222" t="s">
        <v>8219</v>
      </c>
      <c r="B3222">
        <v>113</v>
      </c>
    </row>
    <row r="3223" spans="1:2" x14ac:dyDescent="0.2">
      <c r="A3223" t="s">
        <v>8219</v>
      </c>
      <c r="B3223">
        <v>84</v>
      </c>
    </row>
    <row r="3224" spans="1:2" x14ac:dyDescent="0.2">
      <c r="A3224" t="s">
        <v>8219</v>
      </c>
      <c r="B3224">
        <v>74</v>
      </c>
    </row>
    <row r="3225" spans="1:2" x14ac:dyDescent="0.2">
      <c r="A3225" t="s">
        <v>8219</v>
      </c>
      <c r="B3225">
        <v>216</v>
      </c>
    </row>
    <row r="3226" spans="1:2" x14ac:dyDescent="0.2">
      <c r="A3226" t="s">
        <v>8219</v>
      </c>
      <c r="B3226">
        <v>39</v>
      </c>
    </row>
    <row r="3227" spans="1:2" x14ac:dyDescent="0.2">
      <c r="A3227" t="s">
        <v>8219</v>
      </c>
      <c r="B3227">
        <v>21</v>
      </c>
    </row>
    <row r="3228" spans="1:2" x14ac:dyDescent="0.2">
      <c r="A3228" t="s">
        <v>8219</v>
      </c>
      <c r="B3228">
        <v>30</v>
      </c>
    </row>
    <row r="3229" spans="1:2" x14ac:dyDescent="0.2">
      <c r="A3229" t="s">
        <v>8219</v>
      </c>
      <c r="B3229">
        <v>37</v>
      </c>
    </row>
    <row r="3230" spans="1:2" x14ac:dyDescent="0.2">
      <c r="A3230" t="s">
        <v>8219</v>
      </c>
      <c r="B3230">
        <v>202</v>
      </c>
    </row>
    <row r="3231" spans="1:2" x14ac:dyDescent="0.2">
      <c r="A3231" t="s">
        <v>8219</v>
      </c>
      <c r="B3231">
        <v>37</v>
      </c>
    </row>
    <row r="3232" spans="1:2" x14ac:dyDescent="0.2">
      <c r="A3232" t="s">
        <v>8219</v>
      </c>
      <c r="B3232">
        <v>28</v>
      </c>
    </row>
    <row r="3233" spans="1:2" x14ac:dyDescent="0.2">
      <c r="A3233" t="s">
        <v>8219</v>
      </c>
      <c r="B3233">
        <v>26</v>
      </c>
    </row>
    <row r="3234" spans="1:2" x14ac:dyDescent="0.2">
      <c r="A3234" t="s">
        <v>8219</v>
      </c>
      <c r="B3234">
        <v>61</v>
      </c>
    </row>
    <row r="3235" spans="1:2" x14ac:dyDescent="0.2">
      <c r="A3235" t="s">
        <v>8219</v>
      </c>
      <c r="B3235">
        <v>115</v>
      </c>
    </row>
    <row r="3236" spans="1:2" x14ac:dyDescent="0.2">
      <c r="A3236" t="s">
        <v>8219</v>
      </c>
      <c r="B3236">
        <v>181</v>
      </c>
    </row>
    <row r="3237" spans="1:2" x14ac:dyDescent="0.2">
      <c r="A3237" t="s">
        <v>8219</v>
      </c>
      <c r="B3237">
        <v>110</v>
      </c>
    </row>
    <row r="3238" spans="1:2" x14ac:dyDescent="0.2">
      <c r="A3238" t="s">
        <v>8219</v>
      </c>
      <c r="B3238">
        <v>269</v>
      </c>
    </row>
    <row r="3239" spans="1:2" x14ac:dyDescent="0.2">
      <c r="A3239" t="s">
        <v>8219</v>
      </c>
      <c r="B3239">
        <v>79</v>
      </c>
    </row>
    <row r="3240" spans="1:2" x14ac:dyDescent="0.2">
      <c r="A3240" t="s">
        <v>8219</v>
      </c>
      <c r="B3240">
        <v>104</v>
      </c>
    </row>
    <row r="3241" spans="1:2" x14ac:dyDescent="0.2">
      <c r="A3241" t="s">
        <v>8219</v>
      </c>
      <c r="B3241">
        <v>34</v>
      </c>
    </row>
    <row r="3242" spans="1:2" x14ac:dyDescent="0.2">
      <c r="A3242" t="s">
        <v>8219</v>
      </c>
      <c r="B3242">
        <v>167</v>
      </c>
    </row>
    <row r="3243" spans="1:2" x14ac:dyDescent="0.2">
      <c r="A3243" t="s">
        <v>8219</v>
      </c>
      <c r="B3243">
        <v>183</v>
      </c>
    </row>
    <row r="3244" spans="1:2" x14ac:dyDescent="0.2">
      <c r="A3244" t="s">
        <v>8219</v>
      </c>
      <c r="B3244">
        <v>71</v>
      </c>
    </row>
    <row r="3245" spans="1:2" x14ac:dyDescent="0.2">
      <c r="A3245" t="s">
        <v>8219</v>
      </c>
      <c r="B3245">
        <v>69</v>
      </c>
    </row>
    <row r="3246" spans="1:2" x14ac:dyDescent="0.2">
      <c r="A3246" t="s">
        <v>8219</v>
      </c>
      <c r="B3246">
        <v>270</v>
      </c>
    </row>
    <row r="3247" spans="1:2" x14ac:dyDescent="0.2">
      <c r="A3247" t="s">
        <v>8219</v>
      </c>
      <c r="B3247">
        <v>193</v>
      </c>
    </row>
    <row r="3248" spans="1:2" x14ac:dyDescent="0.2">
      <c r="A3248" t="s">
        <v>8219</v>
      </c>
      <c r="B3248">
        <v>57</v>
      </c>
    </row>
    <row r="3249" spans="1:2" x14ac:dyDescent="0.2">
      <c r="A3249" t="s">
        <v>8219</v>
      </c>
      <c r="B3249">
        <v>200</v>
      </c>
    </row>
    <row r="3250" spans="1:2" x14ac:dyDescent="0.2">
      <c r="A3250" t="s">
        <v>8219</v>
      </c>
      <c r="B3250">
        <v>88</v>
      </c>
    </row>
    <row r="3251" spans="1:2" x14ac:dyDescent="0.2">
      <c r="A3251" t="s">
        <v>8219</v>
      </c>
      <c r="B3251">
        <v>213</v>
      </c>
    </row>
    <row r="3252" spans="1:2" x14ac:dyDescent="0.2">
      <c r="A3252" t="s">
        <v>8219</v>
      </c>
      <c r="B3252">
        <v>20</v>
      </c>
    </row>
    <row r="3253" spans="1:2" x14ac:dyDescent="0.2">
      <c r="A3253" t="s">
        <v>8219</v>
      </c>
      <c r="B3253">
        <v>50</v>
      </c>
    </row>
    <row r="3254" spans="1:2" x14ac:dyDescent="0.2">
      <c r="A3254" t="s">
        <v>8219</v>
      </c>
      <c r="B3254">
        <v>115</v>
      </c>
    </row>
    <row r="3255" spans="1:2" x14ac:dyDescent="0.2">
      <c r="A3255" t="s">
        <v>8219</v>
      </c>
      <c r="B3255">
        <v>186</v>
      </c>
    </row>
    <row r="3256" spans="1:2" x14ac:dyDescent="0.2">
      <c r="A3256" t="s">
        <v>8219</v>
      </c>
      <c r="B3256">
        <v>18</v>
      </c>
    </row>
    <row r="3257" spans="1:2" x14ac:dyDescent="0.2">
      <c r="A3257" t="s">
        <v>8219</v>
      </c>
      <c r="B3257">
        <v>176</v>
      </c>
    </row>
    <row r="3258" spans="1:2" x14ac:dyDescent="0.2">
      <c r="A3258" t="s">
        <v>8219</v>
      </c>
      <c r="B3258">
        <v>41</v>
      </c>
    </row>
    <row r="3259" spans="1:2" x14ac:dyDescent="0.2">
      <c r="A3259" t="s">
        <v>8219</v>
      </c>
      <c r="B3259">
        <v>75</v>
      </c>
    </row>
    <row r="3260" spans="1:2" x14ac:dyDescent="0.2">
      <c r="A3260" t="s">
        <v>8219</v>
      </c>
      <c r="B3260">
        <v>97</v>
      </c>
    </row>
    <row r="3261" spans="1:2" x14ac:dyDescent="0.2">
      <c r="A3261" t="s">
        <v>8219</v>
      </c>
      <c r="B3261">
        <v>73</v>
      </c>
    </row>
    <row r="3262" spans="1:2" x14ac:dyDescent="0.2">
      <c r="A3262" t="s">
        <v>8219</v>
      </c>
      <c r="B3262">
        <v>49</v>
      </c>
    </row>
    <row r="3263" spans="1:2" x14ac:dyDescent="0.2">
      <c r="A3263" t="s">
        <v>8219</v>
      </c>
      <c r="B3263">
        <v>134</v>
      </c>
    </row>
    <row r="3264" spans="1:2" x14ac:dyDescent="0.2">
      <c r="A3264" t="s">
        <v>8219</v>
      </c>
      <c r="B3264">
        <v>68</v>
      </c>
    </row>
    <row r="3265" spans="1:2" x14ac:dyDescent="0.2">
      <c r="A3265" t="s">
        <v>8219</v>
      </c>
      <c r="B3265">
        <v>49</v>
      </c>
    </row>
    <row r="3266" spans="1:2" x14ac:dyDescent="0.2">
      <c r="A3266" t="s">
        <v>8219</v>
      </c>
      <c r="B3266">
        <v>63</v>
      </c>
    </row>
    <row r="3267" spans="1:2" x14ac:dyDescent="0.2">
      <c r="A3267" t="s">
        <v>8219</v>
      </c>
      <c r="B3267">
        <v>163</v>
      </c>
    </row>
    <row r="3268" spans="1:2" x14ac:dyDescent="0.2">
      <c r="A3268" t="s">
        <v>8219</v>
      </c>
      <c r="B3268">
        <v>288</v>
      </c>
    </row>
    <row r="3269" spans="1:2" x14ac:dyDescent="0.2">
      <c r="A3269" t="s">
        <v>8219</v>
      </c>
      <c r="B3269">
        <v>42</v>
      </c>
    </row>
    <row r="3270" spans="1:2" x14ac:dyDescent="0.2">
      <c r="A3270" t="s">
        <v>8219</v>
      </c>
      <c r="B3270">
        <v>70</v>
      </c>
    </row>
    <row r="3271" spans="1:2" x14ac:dyDescent="0.2">
      <c r="A3271" t="s">
        <v>8219</v>
      </c>
      <c r="B3271">
        <v>30</v>
      </c>
    </row>
    <row r="3272" spans="1:2" x14ac:dyDescent="0.2">
      <c r="A3272" t="s">
        <v>8219</v>
      </c>
      <c r="B3272">
        <v>51</v>
      </c>
    </row>
    <row r="3273" spans="1:2" x14ac:dyDescent="0.2">
      <c r="A3273" t="s">
        <v>8219</v>
      </c>
      <c r="B3273">
        <v>145</v>
      </c>
    </row>
    <row r="3274" spans="1:2" x14ac:dyDescent="0.2">
      <c r="A3274" t="s">
        <v>8219</v>
      </c>
      <c r="B3274">
        <v>21</v>
      </c>
    </row>
    <row r="3275" spans="1:2" x14ac:dyDescent="0.2">
      <c r="A3275" t="s">
        <v>8219</v>
      </c>
      <c r="B3275">
        <v>286</v>
      </c>
    </row>
    <row r="3276" spans="1:2" x14ac:dyDescent="0.2">
      <c r="A3276" t="s">
        <v>8219</v>
      </c>
      <c r="B3276">
        <v>12</v>
      </c>
    </row>
    <row r="3277" spans="1:2" x14ac:dyDescent="0.2">
      <c r="A3277" t="s">
        <v>8219</v>
      </c>
      <c r="B3277">
        <v>100</v>
      </c>
    </row>
    <row r="3278" spans="1:2" x14ac:dyDescent="0.2">
      <c r="A3278" t="s">
        <v>8219</v>
      </c>
      <c r="B3278">
        <v>100</v>
      </c>
    </row>
    <row r="3279" spans="1:2" x14ac:dyDescent="0.2">
      <c r="A3279" t="s">
        <v>8219</v>
      </c>
      <c r="B3279">
        <v>34</v>
      </c>
    </row>
    <row r="3280" spans="1:2" x14ac:dyDescent="0.2">
      <c r="A3280" t="s">
        <v>8219</v>
      </c>
      <c r="B3280">
        <v>63</v>
      </c>
    </row>
    <row r="3281" spans="1:2" x14ac:dyDescent="0.2">
      <c r="A3281" t="s">
        <v>8219</v>
      </c>
      <c r="B3281">
        <v>30</v>
      </c>
    </row>
    <row r="3282" spans="1:2" x14ac:dyDescent="0.2">
      <c r="A3282" t="s">
        <v>8219</v>
      </c>
      <c r="B3282">
        <v>47</v>
      </c>
    </row>
    <row r="3283" spans="1:2" x14ac:dyDescent="0.2">
      <c r="A3283" t="s">
        <v>8219</v>
      </c>
      <c r="B3283">
        <v>237</v>
      </c>
    </row>
    <row r="3284" spans="1:2" x14ac:dyDescent="0.2">
      <c r="A3284" t="s">
        <v>8219</v>
      </c>
      <c r="B3284">
        <v>47</v>
      </c>
    </row>
    <row r="3285" spans="1:2" x14ac:dyDescent="0.2">
      <c r="A3285" t="s">
        <v>8219</v>
      </c>
      <c r="B3285">
        <v>15</v>
      </c>
    </row>
    <row r="3286" spans="1:2" x14ac:dyDescent="0.2">
      <c r="A3286" t="s">
        <v>8219</v>
      </c>
      <c r="B3286">
        <v>81</v>
      </c>
    </row>
    <row r="3287" spans="1:2" x14ac:dyDescent="0.2">
      <c r="A3287" t="s">
        <v>8219</v>
      </c>
      <c r="B3287">
        <v>122</v>
      </c>
    </row>
    <row r="3288" spans="1:2" x14ac:dyDescent="0.2">
      <c r="A3288" t="s">
        <v>8219</v>
      </c>
      <c r="B3288">
        <v>34</v>
      </c>
    </row>
    <row r="3289" spans="1:2" x14ac:dyDescent="0.2">
      <c r="A3289" t="s">
        <v>8219</v>
      </c>
      <c r="B3289">
        <v>207</v>
      </c>
    </row>
    <row r="3290" spans="1:2" x14ac:dyDescent="0.2">
      <c r="A3290" t="s">
        <v>8219</v>
      </c>
      <c r="B3290">
        <v>25</v>
      </c>
    </row>
    <row r="3291" spans="1:2" x14ac:dyDescent="0.2">
      <c r="A3291" t="s">
        <v>8219</v>
      </c>
      <c r="B3291">
        <v>72</v>
      </c>
    </row>
    <row r="3292" spans="1:2" x14ac:dyDescent="0.2">
      <c r="A3292" t="s">
        <v>8219</v>
      </c>
      <c r="B3292">
        <v>14</v>
      </c>
    </row>
    <row r="3293" spans="1:2" x14ac:dyDescent="0.2">
      <c r="A3293" t="s">
        <v>8219</v>
      </c>
      <c r="B3293">
        <v>15</v>
      </c>
    </row>
    <row r="3294" spans="1:2" x14ac:dyDescent="0.2">
      <c r="A3294" t="s">
        <v>8219</v>
      </c>
      <c r="B3294">
        <v>91</v>
      </c>
    </row>
    <row r="3295" spans="1:2" x14ac:dyDescent="0.2">
      <c r="A3295" t="s">
        <v>8219</v>
      </c>
      <c r="B3295">
        <v>24</v>
      </c>
    </row>
    <row r="3296" spans="1:2" x14ac:dyDescent="0.2">
      <c r="A3296" t="s">
        <v>8219</v>
      </c>
      <c r="B3296">
        <v>27</v>
      </c>
    </row>
    <row r="3297" spans="1:2" x14ac:dyDescent="0.2">
      <c r="A3297" t="s">
        <v>8219</v>
      </c>
      <c r="B3297">
        <v>47</v>
      </c>
    </row>
    <row r="3298" spans="1:2" x14ac:dyDescent="0.2">
      <c r="A3298" t="s">
        <v>8219</v>
      </c>
      <c r="B3298">
        <v>44</v>
      </c>
    </row>
    <row r="3299" spans="1:2" x14ac:dyDescent="0.2">
      <c r="A3299" t="s">
        <v>8219</v>
      </c>
      <c r="B3299">
        <v>72</v>
      </c>
    </row>
    <row r="3300" spans="1:2" x14ac:dyDescent="0.2">
      <c r="A3300" t="s">
        <v>8219</v>
      </c>
      <c r="B3300">
        <v>63</v>
      </c>
    </row>
    <row r="3301" spans="1:2" x14ac:dyDescent="0.2">
      <c r="A3301" t="s">
        <v>8219</v>
      </c>
      <c r="B3301">
        <v>88</v>
      </c>
    </row>
    <row r="3302" spans="1:2" x14ac:dyDescent="0.2">
      <c r="A3302" t="s">
        <v>8219</v>
      </c>
      <c r="B3302">
        <v>70</v>
      </c>
    </row>
    <row r="3303" spans="1:2" x14ac:dyDescent="0.2">
      <c r="A3303" t="s">
        <v>8219</v>
      </c>
      <c r="B3303">
        <v>50</v>
      </c>
    </row>
    <row r="3304" spans="1:2" x14ac:dyDescent="0.2">
      <c r="A3304" t="s">
        <v>8219</v>
      </c>
      <c r="B3304">
        <v>35</v>
      </c>
    </row>
    <row r="3305" spans="1:2" x14ac:dyDescent="0.2">
      <c r="A3305" t="s">
        <v>8219</v>
      </c>
      <c r="B3305">
        <v>175</v>
      </c>
    </row>
    <row r="3306" spans="1:2" x14ac:dyDescent="0.2">
      <c r="A3306" t="s">
        <v>8219</v>
      </c>
      <c r="B3306">
        <v>20</v>
      </c>
    </row>
    <row r="3307" spans="1:2" x14ac:dyDescent="0.2">
      <c r="A3307" t="s">
        <v>8219</v>
      </c>
      <c r="B3307">
        <v>54</v>
      </c>
    </row>
    <row r="3308" spans="1:2" x14ac:dyDescent="0.2">
      <c r="A3308" t="s">
        <v>8219</v>
      </c>
      <c r="B3308">
        <v>20</v>
      </c>
    </row>
    <row r="3309" spans="1:2" x14ac:dyDescent="0.2">
      <c r="A3309" t="s">
        <v>8219</v>
      </c>
      <c r="B3309">
        <v>57</v>
      </c>
    </row>
    <row r="3310" spans="1:2" x14ac:dyDescent="0.2">
      <c r="A3310" t="s">
        <v>8219</v>
      </c>
      <c r="B3310">
        <v>31</v>
      </c>
    </row>
    <row r="3311" spans="1:2" x14ac:dyDescent="0.2">
      <c r="A3311" t="s">
        <v>8219</v>
      </c>
      <c r="B3311">
        <v>31</v>
      </c>
    </row>
    <row r="3312" spans="1:2" x14ac:dyDescent="0.2">
      <c r="A3312" t="s">
        <v>8219</v>
      </c>
      <c r="B3312">
        <v>45</v>
      </c>
    </row>
    <row r="3313" spans="1:2" x14ac:dyDescent="0.2">
      <c r="A3313" t="s">
        <v>8219</v>
      </c>
      <c r="B3313">
        <v>41</v>
      </c>
    </row>
    <row r="3314" spans="1:2" x14ac:dyDescent="0.2">
      <c r="A3314" t="s">
        <v>8219</v>
      </c>
      <c r="B3314">
        <v>29</v>
      </c>
    </row>
    <row r="3315" spans="1:2" x14ac:dyDescent="0.2">
      <c r="A3315" t="s">
        <v>8219</v>
      </c>
      <c r="B3315">
        <v>58</v>
      </c>
    </row>
    <row r="3316" spans="1:2" x14ac:dyDescent="0.2">
      <c r="A3316" t="s">
        <v>8219</v>
      </c>
      <c r="B3316">
        <v>89</v>
      </c>
    </row>
    <row r="3317" spans="1:2" x14ac:dyDescent="0.2">
      <c r="A3317" t="s">
        <v>8219</v>
      </c>
      <c r="B3317">
        <v>125</v>
      </c>
    </row>
    <row r="3318" spans="1:2" x14ac:dyDescent="0.2">
      <c r="A3318" t="s">
        <v>8219</v>
      </c>
      <c r="B3318">
        <v>18</v>
      </c>
    </row>
    <row r="3319" spans="1:2" x14ac:dyDescent="0.2">
      <c r="A3319" t="s">
        <v>8219</v>
      </c>
      <c r="B3319">
        <v>32</v>
      </c>
    </row>
    <row r="3320" spans="1:2" x14ac:dyDescent="0.2">
      <c r="A3320" t="s">
        <v>8219</v>
      </c>
      <c r="B3320">
        <v>16</v>
      </c>
    </row>
    <row r="3321" spans="1:2" x14ac:dyDescent="0.2">
      <c r="A3321" t="s">
        <v>8219</v>
      </c>
      <c r="B3321">
        <v>38</v>
      </c>
    </row>
    <row r="3322" spans="1:2" x14ac:dyDescent="0.2">
      <c r="A3322" t="s">
        <v>8219</v>
      </c>
      <c r="B3322">
        <v>15</v>
      </c>
    </row>
    <row r="3323" spans="1:2" x14ac:dyDescent="0.2">
      <c r="A3323" t="s">
        <v>8219</v>
      </c>
      <c r="B3323">
        <v>23</v>
      </c>
    </row>
    <row r="3324" spans="1:2" x14ac:dyDescent="0.2">
      <c r="A3324" t="s">
        <v>8219</v>
      </c>
      <c r="B3324">
        <v>49</v>
      </c>
    </row>
    <row r="3325" spans="1:2" x14ac:dyDescent="0.2">
      <c r="A3325" t="s">
        <v>8219</v>
      </c>
      <c r="B3325">
        <v>10</v>
      </c>
    </row>
    <row r="3326" spans="1:2" x14ac:dyDescent="0.2">
      <c r="A3326" t="s">
        <v>8219</v>
      </c>
      <c r="B3326">
        <v>15</v>
      </c>
    </row>
    <row r="3327" spans="1:2" x14ac:dyDescent="0.2">
      <c r="A3327" t="s">
        <v>8219</v>
      </c>
      <c r="B3327">
        <v>57</v>
      </c>
    </row>
    <row r="3328" spans="1:2" x14ac:dyDescent="0.2">
      <c r="A3328" t="s">
        <v>8219</v>
      </c>
      <c r="B3328">
        <v>33</v>
      </c>
    </row>
    <row r="3329" spans="1:2" x14ac:dyDescent="0.2">
      <c r="A3329" t="s">
        <v>8219</v>
      </c>
      <c r="B3329">
        <v>9</v>
      </c>
    </row>
    <row r="3330" spans="1:2" x14ac:dyDescent="0.2">
      <c r="A3330" t="s">
        <v>8219</v>
      </c>
      <c r="B3330">
        <v>26</v>
      </c>
    </row>
    <row r="3331" spans="1:2" x14ac:dyDescent="0.2">
      <c r="A3331" t="s">
        <v>8219</v>
      </c>
      <c r="B3331">
        <v>69</v>
      </c>
    </row>
    <row r="3332" spans="1:2" x14ac:dyDescent="0.2">
      <c r="A3332" t="s">
        <v>8219</v>
      </c>
      <c r="B3332">
        <v>65</v>
      </c>
    </row>
    <row r="3333" spans="1:2" x14ac:dyDescent="0.2">
      <c r="A3333" t="s">
        <v>8219</v>
      </c>
      <c r="B3333">
        <v>83</v>
      </c>
    </row>
    <row r="3334" spans="1:2" x14ac:dyDescent="0.2">
      <c r="A3334" t="s">
        <v>8219</v>
      </c>
      <c r="B3334">
        <v>111</v>
      </c>
    </row>
    <row r="3335" spans="1:2" x14ac:dyDescent="0.2">
      <c r="A3335" t="s">
        <v>8219</v>
      </c>
      <c r="B3335">
        <v>46</v>
      </c>
    </row>
    <row r="3336" spans="1:2" x14ac:dyDescent="0.2">
      <c r="A3336" t="s">
        <v>8219</v>
      </c>
      <c r="B3336">
        <v>63</v>
      </c>
    </row>
    <row r="3337" spans="1:2" x14ac:dyDescent="0.2">
      <c r="A3337" t="s">
        <v>8219</v>
      </c>
      <c r="B3337">
        <v>9</v>
      </c>
    </row>
    <row r="3338" spans="1:2" x14ac:dyDescent="0.2">
      <c r="A3338" t="s">
        <v>8219</v>
      </c>
      <c r="B3338">
        <v>34</v>
      </c>
    </row>
    <row r="3339" spans="1:2" x14ac:dyDescent="0.2">
      <c r="A3339" t="s">
        <v>8219</v>
      </c>
      <c r="B3339">
        <v>112</v>
      </c>
    </row>
    <row r="3340" spans="1:2" x14ac:dyDescent="0.2">
      <c r="A3340" t="s">
        <v>8219</v>
      </c>
      <c r="B3340">
        <v>47</v>
      </c>
    </row>
    <row r="3341" spans="1:2" x14ac:dyDescent="0.2">
      <c r="A3341" t="s">
        <v>8219</v>
      </c>
      <c r="B3341">
        <v>38</v>
      </c>
    </row>
    <row r="3342" spans="1:2" x14ac:dyDescent="0.2">
      <c r="A3342" t="s">
        <v>8219</v>
      </c>
      <c r="B3342">
        <v>28</v>
      </c>
    </row>
    <row r="3343" spans="1:2" x14ac:dyDescent="0.2">
      <c r="A3343" t="s">
        <v>8219</v>
      </c>
      <c r="B3343">
        <v>78</v>
      </c>
    </row>
    <row r="3344" spans="1:2" x14ac:dyDescent="0.2">
      <c r="A3344" t="s">
        <v>8219</v>
      </c>
      <c r="B3344">
        <v>23</v>
      </c>
    </row>
    <row r="3345" spans="1:2" x14ac:dyDescent="0.2">
      <c r="A3345" t="s">
        <v>8219</v>
      </c>
      <c r="B3345">
        <v>40</v>
      </c>
    </row>
    <row r="3346" spans="1:2" x14ac:dyDescent="0.2">
      <c r="A3346" t="s">
        <v>8219</v>
      </c>
      <c r="B3346">
        <v>13</v>
      </c>
    </row>
    <row r="3347" spans="1:2" x14ac:dyDescent="0.2">
      <c r="A3347" t="s">
        <v>8219</v>
      </c>
      <c r="B3347">
        <v>18</v>
      </c>
    </row>
    <row r="3348" spans="1:2" x14ac:dyDescent="0.2">
      <c r="A3348" t="s">
        <v>8219</v>
      </c>
      <c r="B3348">
        <v>22</v>
      </c>
    </row>
    <row r="3349" spans="1:2" x14ac:dyDescent="0.2">
      <c r="A3349" t="s">
        <v>8219</v>
      </c>
      <c r="B3349">
        <v>79</v>
      </c>
    </row>
    <row r="3350" spans="1:2" x14ac:dyDescent="0.2">
      <c r="A3350" t="s">
        <v>8219</v>
      </c>
      <c r="B3350">
        <v>14</v>
      </c>
    </row>
    <row r="3351" spans="1:2" x14ac:dyDescent="0.2">
      <c r="A3351" t="s">
        <v>8219</v>
      </c>
      <c r="B3351">
        <v>51</v>
      </c>
    </row>
    <row r="3352" spans="1:2" x14ac:dyDescent="0.2">
      <c r="A3352" t="s">
        <v>8219</v>
      </c>
      <c r="B3352">
        <v>54</v>
      </c>
    </row>
    <row r="3353" spans="1:2" x14ac:dyDescent="0.2">
      <c r="A3353" t="s">
        <v>8219</v>
      </c>
      <c r="B3353">
        <v>70</v>
      </c>
    </row>
    <row r="3354" spans="1:2" x14ac:dyDescent="0.2">
      <c r="A3354" t="s">
        <v>8219</v>
      </c>
      <c r="B3354">
        <v>44</v>
      </c>
    </row>
    <row r="3355" spans="1:2" x14ac:dyDescent="0.2">
      <c r="A3355" t="s">
        <v>8219</v>
      </c>
      <c r="B3355">
        <v>55</v>
      </c>
    </row>
    <row r="3356" spans="1:2" x14ac:dyDescent="0.2">
      <c r="A3356" t="s">
        <v>8219</v>
      </c>
      <c r="B3356">
        <v>15</v>
      </c>
    </row>
    <row r="3357" spans="1:2" x14ac:dyDescent="0.2">
      <c r="A3357" t="s">
        <v>8219</v>
      </c>
      <c r="B3357">
        <v>27</v>
      </c>
    </row>
    <row r="3358" spans="1:2" x14ac:dyDescent="0.2">
      <c r="A3358" t="s">
        <v>8219</v>
      </c>
      <c r="B3358">
        <v>21</v>
      </c>
    </row>
    <row r="3359" spans="1:2" x14ac:dyDescent="0.2">
      <c r="A3359" t="s">
        <v>8219</v>
      </c>
      <c r="B3359">
        <v>162</v>
      </c>
    </row>
    <row r="3360" spans="1:2" x14ac:dyDescent="0.2">
      <c r="A3360" t="s">
        <v>8219</v>
      </c>
      <c r="B3360">
        <v>23</v>
      </c>
    </row>
    <row r="3361" spans="1:2" x14ac:dyDescent="0.2">
      <c r="A3361" t="s">
        <v>8219</v>
      </c>
      <c r="B3361">
        <v>72</v>
      </c>
    </row>
    <row r="3362" spans="1:2" x14ac:dyDescent="0.2">
      <c r="A3362" t="s">
        <v>8219</v>
      </c>
      <c r="B3362">
        <v>68</v>
      </c>
    </row>
    <row r="3363" spans="1:2" x14ac:dyDescent="0.2">
      <c r="A3363" t="s">
        <v>8219</v>
      </c>
      <c r="B3363">
        <v>20</v>
      </c>
    </row>
    <row r="3364" spans="1:2" x14ac:dyDescent="0.2">
      <c r="A3364" t="s">
        <v>8219</v>
      </c>
      <c r="B3364">
        <v>26</v>
      </c>
    </row>
    <row r="3365" spans="1:2" x14ac:dyDescent="0.2">
      <c r="A3365" t="s">
        <v>8219</v>
      </c>
      <c r="B3365">
        <v>72</v>
      </c>
    </row>
    <row r="3366" spans="1:2" x14ac:dyDescent="0.2">
      <c r="A3366" t="s">
        <v>8219</v>
      </c>
      <c r="B3366">
        <v>3</v>
      </c>
    </row>
    <row r="3367" spans="1:2" x14ac:dyDescent="0.2">
      <c r="A3367" t="s">
        <v>8219</v>
      </c>
      <c r="B3367">
        <v>18</v>
      </c>
    </row>
    <row r="3368" spans="1:2" x14ac:dyDescent="0.2">
      <c r="A3368" t="s">
        <v>8219</v>
      </c>
      <c r="B3368">
        <v>30</v>
      </c>
    </row>
    <row r="3369" spans="1:2" x14ac:dyDescent="0.2">
      <c r="A3369" t="s">
        <v>8219</v>
      </c>
      <c r="B3369">
        <v>23</v>
      </c>
    </row>
    <row r="3370" spans="1:2" x14ac:dyDescent="0.2">
      <c r="A3370" t="s">
        <v>8219</v>
      </c>
      <c r="B3370">
        <v>54</v>
      </c>
    </row>
    <row r="3371" spans="1:2" x14ac:dyDescent="0.2">
      <c r="A3371" t="s">
        <v>8219</v>
      </c>
      <c r="B3371">
        <v>26</v>
      </c>
    </row>
    <row r="3372" spans="1:2" x14ac:dyDescent="0.2">
      <c r="A3372" t="s">
        <v>8219</v>
      </c>
      <c r="B3372">
        <v>9</v>
      </c>
    </row>
    <row r="3373" spans="1:2" x14ac:dyDescent="0.2">
      <c r="A3373" t="s">
        <v>8219</v>
      </c>
      <c r="B3373">
        <v>27</v>
      </c>
    </row>
    <row r="3374" spans="1:2" x14ac:dyDescent="0.2">
      <c r="A3374" t="s">
        <v>8219</v>
      </c>
      <c r="B3374">
        <v>30</v>
      </c>
    </row>
    <row r="3375" spans="1:2" x14ac:dyDescent="0.2">
      <c r="A3375" t="s">
        <v>8219</v>
      </c>
      <c r="B3375">
        <v>52</v>
      </c>
    </row>
    <row r="3376" spans="1:2" x14ac:dyDescent="0.2">
      <c r="A3376" t="s">
        <v>8219</v>
      </c>
      <c r="B3376">
        <v>17</v>
      </c>
    </row>
    <row r="3377" spans="1:2" x14ac:dyDescent="0.2">
      <c r="A3377" t="s">
        <v>8219</v>
      </c>
      <c r="B3377">
        <v>19</v>
      </c>
    </row>
    <row r="3378" spans="1:2" x14ac:dyDescent="0.2">
      <c r="A3378" t="s">
        <v>8219</v>
      </c>
      <c r="B3378">
        <v>77</v>
      </c>
    </row>
    <row r="3379" spans="1:2" x14ac:dyDescent="0.2">
      <c r="A3379" t="s">
        <v>8219</v>
      </c>
      <c r="B3379">
        <v>21</v>
      </c>
    </row>
    <row r="3380" spans="1:2" x14ac:dyDescent="0.2">
      <c r="A3380" t="s">
        <v>8219</v>
      </c>
      <c r="B3380">
        <v>38</v>
      </c>
    </row>
    <row r="3381" spans="1:2" x14ac:dyDescent="0.2">
      <c r="A3381" t="s">
        <v>8219</v>
      </c>
      <c r="B3381">
        <v>28</v>
      </c>
    </row>
    <row r="3382" spans="1:2" x14ac:dyDescent="0.2">
      <c r="A3382" t="s">
        <v>8219</v>
      </c>
      <c r="B3382">
        <v>48</v>
      </c>
    </row>
    <row r="3383" spans="1:2" x14ac:dyDescent="0.2">
      <c r="A3383" t="s">
        <v>8219</v>
      </c>
      <c r="B3383">
        <v>46</v>
      </c>
    </row>
    <row r="3384" spans="1:2" x14ac:dyDescent="0.2">
      <c r="A3384" t="s">
        <v>8219</v>
      </c>
      <c r="B3384">
        <v>30</v>
      </c>
    </row>
    <row r="3385" spans="1:2" x14ac:dyDescent="0.2">
      <c r="A3385" t="s">
        <v>8219</v>
      </c>
      <c r="B3385">
        <v>64</v>
      </c>
    </row>
    <row r="3386" spans="1:2" x14ac:dyDescent="0.2">
      <c r="A3386" t="s">
        <v>8219</v>
      </c>
      <c r="B3386">
        <v>15</v>
      </c>
    </row>
    <row r="3387" spans="1:2" x14ac:dyDescent="0.2">
      <c r="A3387" t="s">
        <v>8219</v>
      </c>
      <c r="B3387">
        <v>41</v>
      </c>
    </row>
    <row r="3388" spans="1:2" x14ac:dyDescent="0.2">
      <c r="A3388" t="s">
        <v>8219</v>
      </c>
      <c r="B3388">
        <v>35</v>
      </c>
    </row>
    <row r="3389" spans="1:2" x14ac:dyDescent="0.2">
      <c r="A3389" t="s">
        <v>8219</v>
      </c>
      <c r="B3389">
        <v>45</v>
      </c>
    </row>
    <row r="3390" spans="1:2" x14ac:dyDescent="0.2">
      <c r="A3390" t="s">
        <v>8219</v>
      </c>
      <c r="B3390">
        <v>62</v>
      </c>
    </row>
    <row r="3391" spans="1:2" x14ac:dyDescent="0.2">
      <c r="A3391" t="s">
        <v>8219</v>
      </c>
      <c r="B3391">
        <v>22</v>
      </c>
    </row>
    <row r="3392" spans="1:2" x14ac:dyDescent="0.2">
      <c r="A3392" t="s">
        <v>8219</v>
      </c>
      <c r="B3392">
        <v>18</v>
      </c>
    </row>
    <row r="3393" spans="1:2" x14ac:dyDescent="0.2">
      <c r="A3393" t="s">
        <v>8219</v>
      </c>
      <c r="B3393">
        <v>12</v>
      </c>
    </row>
    <row r="3394" spans="1:2" x14ac:dyDescent="0.2">
      <c r="A3394" t="s">
        <v>8219</v>
      </c>
      <c r="B3394">
        <v>44</v>
      </c>
    </row>
    <row r="3395" spans="1:2" x14ac:dyDescent="0.2">
      <c r="A3395" t="s">
        <v>8219</v>
      </c>
      <c r="B3395">
        <v>27</v>
      </c>
    </row>
    <row r="3396" spans="1:2" x14ac:dyDescent="0.2">
      <c r="A3396" t="s">
        <v>8219</v>
      </c>
      <c r="B3396">
        <v>38</v>
      </c>
    </row>
    <row r="3397" spans="1:2" x14ac:dyDescent="0.2">
      <c r="A3397" t="s">
        <v>8219</v>
      </c>
      <c r="B3397">
        <v>28</v>
      </c>
    </row>
    <row r="3398" spans="1:2" x14ac:dyDescent="0.2">
      <c r="A3398" t="s">
        <v>8219</v>
      </c>
      <c r="B3398">
        <v>24</v>
      </c>
    </row>
    <row r="3399" spans="1:2" x14ac:dyDescent="0.2">
      <c r="A3399" t="s">
        <v>8219</v>
      </c>
      <c r="B3399">
        <v>65</v>
      </c>
    </row>
    <row r="3400" spans="1:2" x14ac:dyDescent="0.2">
      <c r="A3400" t="s">
        <v>8219</v>
      </c>
      <c r="B3400">
        <v>46</v>
      </c>
    </row>
    <row r="3401" spans="1:2" x14ac:dyDescent="0.2">
      <c r="A3401" t="s">
        <v>8219</v>
      </c>
      <c r="B3401">
        <v>85</v>
      </c>
    </row>
    <row r="3402" spans="1:2" x14ac:dyDescent="0.2">
      <c r="A3402" t="s">
        <v>8219</v>
      </c>
      <c r="B3402">
        <v>66</v>
      </c>
    </row>
    <row r="3403" spans="1:2" x14ac:dyDescent="0.2">
      <c r="A3403" t="s">
        <v>8219</v>
      </c>
      <c r="B3403">
        <v>165</v>
      </c>
    </row>
    <row r="3404" spans="1:2" x14ac:dyDescent="0.2">
      <c r="A3404" t="s">
        <v>8219</v>
      </c>
      <c r="B3404">
        <v>17</v>
      </c>
    </row>
    <row r="3405" spans="1:2" x14ac:dyDescent="0.2">
      <c r="A3405" t="s">
        <v>8219</v>
      </c>
      <c r="B3405">
        <v>3</v>
      </c>
    </row>
    <row r="3406" spans="1:2" x14ac:dyDescent="0.2">
      <c r="A3406" t="s">
        <v>8219</v>
      </c>
      <c r="B3406">
        <v>17</v>
      </c>
    </row>
    <row r="3407" spans="1:2" x14ac:dyDescent="0.2">
      <c r="A3407" t="s">
        <v>8219</v>
      </c>
      <c r="B3407">
        <v>91</v>
      </c>
    </row>
    <row r="3408" spans="1:2" x14ac:dyDescent="0.2">
      <c r="A3408" t="s">
        <v>8219</v>
      </c>
      <c r="B3408">
        <v>67</v>
      </c>
    </row>
    <row r="3409" spans="1:2" x14ac:dyDescent="0.2">
      <c r="A3409" t="s">
        <v>8219</v>
      </c>
      <c r="B3409">
        <v>18</v>
      </c>
    </row>
    <row r="3410" spans="1:2" x14ac:dyDescent="0.2">
      <c r="A3410" t="s">
        <v>8219</v>
      </c>
      <c r="B3410">
        <v>21</v>
      </c>
    </row>
    <row r="3411" spans="1:2" x14ac:dyDescent="0.2">
      <c r="A3411" t="s">
        <v>8219</v>
      </c>
      <c r="B3411">
        <v>40</v>
      </c>
    </row>
    <row r="3412" spans="1:2" x14ac:dyDescent="0.2">
      <c r="A3412" t="s">
        <v>8219</v>
      </c>
      <c r="B3412">
        <v>78</v>
      </c>
    </row>
    <row r="3413" spans="1:2" x14ac:dyDescent="0.2">
      <c r="A3413" t="s">
        <v>8219</v>
      </c>
      <c r="B3413">
        <v>26</v>
      </c>
    </row>
    <row r="3414" spans="1:2" x14ac:dyDescent="0.2">
      <c r="A3414" t="s">
        <v>8219</v>
      </c>
      <c r="B3414">
        <v>14</v>
      </c>
    </row>
    <row r="3415" spans="1:2" x14ac:dyDescent="0.2">
      <c r="A3415" t="s">
        <v>8219</v>
      </c>
      <c r="B3415">
        <v>44</v>
      </c>
    </row>
    <row r="3416" spans="1:2" x14ac:dyDescent="0.2">
      <c r="A3416" t="s">
        <v>8219</v>
      </c>
      <c r="B3416">
        <v>9</v>
      </c>
    </row>
    <row r="3417" spans="1:2" x14ac:dyDescent="0.2">
      <c r="A3417" t="s">
        <v>8219</v>
      </c>
      <c r="B3417">
        <v>30</v>
      </c>
    </row>
    <row r="3418" spans="1:2" x14ac:dyDescent="0.2">
      <c r="A3418" t="s">
        <v>8219</v>
      </c>
      <c r="B3418">
        <v>45</v>
      </c>
    </row>
    <row r="3419" spans="1:2" x14ac:dyDescent="0.2">
      <c r="A3419" t="s">
        <v>8219</v>
      </c>
      <c r="B3419">
        <v>56</v>
      </c>
    </row>
    <row r="3420" spans="1:2" x14ac:dyDescent="0.2">
      <c r="A3420" t="s">
        <v>8219</v>
      </c>
      <c r="B3420">
        <v>46</v>
      </c>
    </row>
    <row r="3421" spans="1:2" x14ac:dyDescent="0.2">
      <c r="A3421" t="s">
        <v>8219</v>
      </c>
      <c r="B3421">
        <v>34</v>
      </c>
    </row>
    <row r="3422" spans="1:2" x14ac:dyDescent="0.2">
      <c r="A3422" t="s">
        <v>8219</v>
      </c>
      <c r="B3422">
        <v>98</v>
      </c>
    </row>
    <row r="3423" spans="1:2" x14ac:dyDescent="0.2">
      <c r="A3423" t="s">
        <v>8219</v>
      </c>
      <c r="B3423">
        <v>46</v>
      </c>
    </row>
    <row r="3424" spans="1:2" x14ac:dyDescent="0.2">
      <c r="A3424" t="s">
        <v>8219</v>
      </c>
      <c r="B3424">
        <v>10</v>
      </c>
    </row>
    <row r="3425" spans="1:2" x14ac:dyDescent="0.2">
      <c r="A3425" t="s">
        <v>8219</v>
      </c>
      <c r="B3425">
        <v>76</v>
      </c>
    </row>
    <row r="3426" spans="1:2" x14ac:dyDescent="0.2">
      <c r="A3426" t="s">
        <v>8219</v>
      </c>
      <c r="B3426">
        <v>104</v>
      </c>
    </row>
    <row r="3427" spans="1:2" x14ac:dyDescent="0.2">
      <c r="A3427" t="s">
        <v>8219</v>
      </c>
      <c r="B3427">
        <v>87</v>
      </c>
    </row>
    <row r="3428" spans="1:2" x14ac:dyDescent="0.2">
      <c r="A3428" t="s">
        <v>8219</v>
      </c>
      <c r="B3428">
        <v>29</v>
      </c>
    </row>
    <row r="3429" spans="1:2" x14ac:dyDescent="0.2">
      <c r="A3429" t="s">
        <v>8219</v>
      </c>
      <c r="B3429">
        <v>51</v>
      </c>
    </row>
    <row r="3430" spans="1:2" x14ac:dyDescent="0.2">
      <c r="A3430" t="s">
        <v>8219</v>
      </c>
      <c r="B3430">
        <v>12</v>
      </c>
    </row>
    <row r="3431" spans="1:2" x14ac:dyDescent="0.2">
      <c r="A3431" t="s">
        <v>8219</v>
      </c>
      <c r="B3431">
        <v>72</v>
      </c>
    </row>
    <row r="3432" spans="1:2" x14ac:dyDescent="0.2">
      <c r="A3432" t="s">
        <v>8219</v>
      </c>
      <c r="B3432">
        <v>21</v>
      </c>
    </row>
    <row r="3433" spans="1:2" x14ac:dyDescent="0.2">
      <c r="A3433" t="s">
        <v>8219</v>
      </c>
      <c r="B3433">
        <v>42</v>
      </c>
    </row>
    <row r="3434" spans="1:2" x14ac:dyDescent="0.2">
      <c r="A3434" t="s">
        <v>8219</v>
      </c>
      <c r="B3434">
        <v>71</v>
      </c>
    </row>
    <row r="3435" spans="1:2" x14ac:dyDescent="0.2">
      <c r="A3435" t="s">
        <v>8219</v>
      </c>
      <c r="B3435">
        <v>168</v>
      </c>
    </row>
    <row r="3436" spans="1:2" x14ac:dyDescent="0.2">
      <c r="A3436" t="s">
        <v>8219</v>
      </c>
      <c r="B3436">
        <v>19</v>
      </c>
    </row>
    <row r="3437" spans="1:2" x14ac:dyDescent="0.2">
      <c r="A3437" t="s">
        <v>8219</v>
      </c>
      <c r="B3437">
        <v>37</v>
      </c>
    </row>
    <row r="3438" spans="1:2" x14ac:dyDescent="0.2">
      <c r="A3438" t="s">
        <v>8219</v>
      </c>
      <c r="B3438">
        <v>36</v>
      </c>
    </row>
    <row r="3439" spans="1:2" x14ac:dyDescent="0.2">
      <c r="A3439" t="s">
        <v>8219</v>
      </c>
      <c r="B3439">
        <v>14</v>
      </c>
    </row>
    <row r="3440" spans="1:2" x14ac:dyDescent="0.2">
      <c r="A3440" t="s">
        <v>8219</v>
      </c>
      <c r="B3440">
        <v>18</v>
      </c>
    </row>
    <row r="3441" spans="1:2" x14ac:dyDescent="0.2">
      <c r="A3441" t="s">
        <v>8219</v>
      </c>
      <c r="B3441">
        <v>82</v>
      </c>
    </row>
    <row r="3442" spans="1:2" x14ac:dyDescent="0.2">
      <c r="A3442" t="s">
        <v>8219</v>
      </c>
      <c r="B3442">
        <v>43</v>
      </c>
    </row>
    <row r="3443" spans="1:2" x14ac:dyDescent="0.2">
      <c r="A3443" t="s">
        <v>8219</v>
      </c>
      <c r="B3443">
        <v>8</v>
      </c>
    </row>
    <row r="3444" spans="1:2" x14ac:dyDescent="0.2">
      <c r="A3444" t="s">
        <v>8219</v>
      </c>
      <c r="B3444">
        <v>45</v>
      </c>
    </row>
    <row r="3445" spans="1:2" x14ac:dyDescent="0.2">
      <c r="A3445" t="s">
        <v>8219</v>
      </c>
      <c r="B3445">
        <v>20</v>
      </c>
    </row>
    <row r="3446" spans="1:2" x14ac:dyDescent="0.2">
      <c r="A3446" t="s">
        <v>8219</v>
      </c>
      <c r="B3446">
        <v>31</v>
      </c>
    </row>
    <row r="3447" spans="1:2" x14ac:dyDescent="0.2">
      <c r="A3447" t="s">
        <v>8219</v>
      </c>
      <c r="B3447">
        <v>25</v>
      </c>
    </row>
    <row r="3448" spans="1:2" x14ac:dyDescent="0.2">
      <c r="A3448" t="s">
        <v>8219</v>
      </c>
      <c r="B3448">
        <v>14</v>
      </c>
    </row>
    <row r="3449" spans="1:2" x14ac:dyDescent="0.2">
      <c r="A3449" t="s">
        <v>8219</v>
      </c>
      <c r="B3449">
        <v>45</v>
      </c>
    </row>
    <row r="3450" spans="1:2" x14ac:dyDescent="0.2">
      <c r="A3450" t="s">
        <v>8219</v>
      </c>
      <c r="B3450">
        <v>20</v>
      </c>
    </row>
    <row r="3451" spans="1:2" x14ac:dyDescent="0.2">
      <c r="A3451" t="s">
        <v>8219</v>
      </c>
      <c r="B3451">
        <v>39</v>
      </c>
    </row>
    <row r="3452" spans="1:2" x14ac:dyDescent="0.2">
      <c r="A3452" t="s">
        <v>8219</v>
      </c>
      <c r="B3452">
        <v>16</v>
      </c>
    </row>
    <row r="3453" spans="1:2" x14ac:dyDescent="0.2">
      <c r="A3453" t="s">
        <v>8219</v>
      </c>
      <c r="B3453">
        <v>37</v>
      </c>
    </row>
    <row r="3454" spans="1:2" x14ac:dyDescent="0.2">
      <c r="A3454" t="s">
        <v>8219</v>
      </c>
      <c r="B3454">
        <v>14</v>
      </c>
    </row>
    <row r="3455" spans="1:2" x14ac:dyDescent="0.2">
      <c r="A3455" t="s">
        <v>8219</v>
      </c>
      <c r="B3455">
        <v>21</v>
      </c>
    </row>
    <row r="3456" spans="1:2" x14ac:dyDescent="0.2">
      <c r="A3456" t="s">
        <v>8219</v>
      </c>
      <c r="B3456">
        <v>69</v>
      </c>
    </row>
    <row r="3457" spans="1:2" x14ac:dyDescent="0.2">
      <c r="A3457" t="s">
        <v>8219</v>
      </c>
      <c r="B3457">
        <v>16</v>
      </c>
    </row>
    <row r="3458" spans="1:2" x14ac:dyDescent="0.2">
      <c r="A3458" t="s">
        <v>8219</v>
      </c>
      <c r="B3458">
        <v>55</v>
      </c>
    </row>
    <row r="3459" spans="1:2" x14ac:dyDescent="0.2">
      <c r="A3459" t="s">
        <v>8219</v>
      </c>
      <c r="B3459">
        <v>27</v>
      </c>
    </row>
    <row r="3460" spans="1:2" x14ac:dyDescent="0.2">
      <c r="A3460" t="s">
        <v>8219</v>
      </c>
      <c r="B3460">
        <v>36</v>
      </c>
    </row>
    <row r="3461" spans="1:2" x14ac:dyDescent="0.2">
      <c r="A3461" t="s">
        <v>8219</v>
      </c>
      <c r="B3461">
        <v>19</v>
      </c>
    </row>
    <row r="3462" spans="1:2" x14ac:dyDescent="0.2">
      <c r="A3462" t="s">
        <v>8219</v>
      </c>
      <c r="B3462">
        <v>12</v>
      </c>
    </row>
    <row r="3463" spans="1:2" x14ac:dyDescent="0.2">
      <c r="A3463" t="s">
        <v>8219</v>
      </c>
      <c r="B3463">
        <v>17</v>
      </c>
    </row>
    <row r="3464" spans="1:2" x14ac:dyDescent="0.2">
      <c r="A3464" t="s">
        <v>8219</v>
      </c>
      <c r="B3464">
        <v>114</v>
      </c>
    </row>
    <row r="3465" spans="1:2" x14ac:dyDescent="0.2">
      <c r="A3465" t="s">
        <v>8219</v>
      </c>
      <c r="B3465">
        <v>93</v>
      </c>
    </row>
    <row r="3466" spans="1:2" x14ac:dyDescent="0.2">
      <c r="A3466" t="s">
        <v>8219</v>
      </c>
      <c r="B3466">
        <v>36</v>
      </c>
    </row>
    <row r="3467" spans="1:2" x14ac:dyDescent="0.2">
      <c r="A3467" t="s">
        <v>8219</v>
      </c>
      <c r="B3467">
        <v>61</v>
      </c>
    </row>
    <row r="3468" spans="1:2" x14ac:dyDescent="0.2">
      <c r="A3468" t="s">
        <v>8219</v>
      </c>
      <c r="B3468">
        <v>47</v>
      </c>
    </row>
    <row r="3469" spans="1:2" x14ac:dyDescent="0.2">
      <c r="A3469" t="s">
        <v>8219</v>
      </c>
      <c r="B3469">
        <v>17</v>
      </c>
    </row>
    <row r="3470" spans="1:2" x14ac:dyDescent="0.2">
      <c r="A3470" t="s">
        <v>8219</v>
      </c>
      <c r="B3470">
        <v>63</v>
      </c>
    </row>
    <row r="3471" spans="1:2" x14ac:dyDescent="0.2">
      <c r="A3471" t="s">
        <v>8219</v>
      </c>
      <c r="B3471">
        <v>9</v>
      </c>
    </row>
    <row r="3472" spans="1:2" x14ac:dyDescent="0.2">
      <c r="A3472" t="s">
        <v>8219</v>
      </c>
      <c r="B3472">
        <v>30</v>
      </c>
    </row>
    <row r="3473" spans="1:2" x14ac:dyDescent="0.2">
      <c r="A3473" t="s">
        <v>8219</v>
      </c>
      <c r="B3473">
        <v>23</v>
      </c>
    </row>
    <row r="3474" spans="1:2" x14ac:dyDescent="0.2">
      <c r="A3474" t="s">
        <v>8219</v>
      </c>
      <c r="B3474">
        <v>33</v>
      </c>
    </row>
    <row r="3475" spans="1:2" x14ac:dyDescent="0.2">
      <c r="A3475" t="s">
        <v>8219</v>
      </c>
      <c r="B3475">
        <v>39</v>
      </c>
    </row>
    <row r="3476" spans="1:2" x14ac:dyDescent="0.2">
      <c r="A3476" t="s">
        <v>8219</v>
      </c>
      <c r="B3476">
        <v>17</v>
      </c>
    </row>
    <row r="3477" spans="1:2" x14ac:dyDescent="0.2">
      <c r="A3477" t="s">
        <v>8219</v>
      </c>
      <c r="B3477">
        <v>6</v>
      </c>
    </row>
    <row r="3478" spans="1:2" x14ac:dyDescent="0.2">
      <c r="A3478" t="s">
        <v>8219</v>
      </c>
      <c r="B3478">
        <v>39</v>
      </c>
    </row>
    <row r="3479" spans="1:2" x14ac:dyDescent="0.2">
      <c r="A3479" t="s">
        <v>8219</v>
      </c>
      <c r="B3479">
        <v>57</v>
      </c>
    </row>
    <row r="3480" spans="1:2" x14ac:dyDescent="0.2">
      <c r="A3480" t="s">
        <v>8219</v>
      </c>
      <c r="B3480">
        <v>56</v>
      </c>
    </row>
    <row r="3481" spans="1:2" x14ac:dyDescent="0.2">
      <c r="A3481" t="s">
        <v>8219</v>
      </c>
      <c r="B3481">
        <v>13</v>
      </c>
    </row>
    <row r="3482" spans="1:2" x14ac:dyDescent="0.2">
      <c r="A3482" t="s">
        <v>8219</v>
      </c>
      <c r="B3482">
        <v>95</v>
      </c>
    </row>
    <row r="3483" spans="1:2" x14ac:dyDescent="0.2">
      <c r="A3483" t="s">
        <v>8219</v>
      </c>
      <c r="B3483">
        <v>80</v>
      </c>
    </row>
    <row r="3484" spans="1:2" x14ac:dyDescent="0.2">
      <c r="A3484" t="s">
        <v>8219</v>
      </c>
      <c r="B3484">
        <v>133</v>
      </c>
    </row>
    <row r="3485" spans="1:2" x14ac:dyDescent="0.2">
      <c r="A3485" t="s">
        <v>8219</v>
      </c>
      <c r="B3485">
        <v>44</v>
      </c>
    </row>
    <row r="3486" spans="1:2" x14ac:dyDescent="0.2">
      <c r="A3486" t="s">
        <v>8219</v>
      </c>
      <c r="B3486">
        <v>30</v>
      </c>
    </row>
    <row r="3487" spans="1:2" x14ac:dyDescent="0.2">
      <c r="A3487" t="s">
        <v>8219</v>
      </c>
      <c r="B3487">
        <v>56</v>
      </c>
    </row>
    <row r="3488" spans="1:2" x14ac:dyDescent="0.2">
      <c r="A3488" t="s">
        <v>8219</v>
      </c>
      <c r="B3488">
        <v>66</v>
      </c>
    </row>
    <row r="3489" spans="1:2" x14ac:dyDescent="0.2">
      <c r="A3489" t="s">
        <v>8219</v>
      </c>
      <c r="B3489">
        <v>29</v>
      </c>
    </row>
    <row r="3490" spans="1:2" x14ac:dyDescent="0.2">
      <c r="A3490" t="s">
        <v>8219</v>
      </c>
      <c r="B3490">
        <v>72</v>
      </c>
    </row>
    <row r="3491" spans="1:2" x14ac:dyDescent="0.2">
      <c r="A3491" t="s">
        <v>8219</v>
      </c>
      <c r="B3491">
        <v>27</v>
      </c>
    </row>
    <row r="3492" spans="1:2" x14ac:dyDescent="0.2">
      <c r="A3492" t="s">
        <v>8219</v>
      </c>
      <c r="B3492">
        <v>10</v>
      </c>
    </row>
    <row r="3493" spans="1:2" x14ac:dyDescent="0.2">
      <c r="A3493" t="s">
        <v>8219</v>
      </c>
      <c r="B3493">
        <v>35</v>
      </c>
    </row>
    <row r="3494" spans="1:2" x14ac:dyDescent="0.2">
      <c r="A3494" t="s">
        <v>8219</v>
      </c>
      <c r="B3494">
        <v>29</v>
      </c>
    </row>
    <row r="3495" spans="1:2" x14ac:dyDescent="0.2">
      <c r="A3495" t="s">
        <v>8219</v>
      </c>
      <c r="B3495">
        <v>13</v>
      </c>
    </row>
    <row r="3496" spans="1:2" x14ac:dyDescent="0.2">
      <c r="A3496" t="s">
        <v>8219</v>
      </c>
      <c r="B3496">
        <v>72</v>
      </c>
    </row>
    <row r="3497" spans="1:2" x14ac:dyDescent="0.2">
      <c r="A3497" t="s">
        <v>8219</v>
      </c>
      <c r="B3497">
        <v>78</v>
      </c>
    </row>
    <row r="3498" spans="1:2" x14ac:dyDescent="0.2">
      <c r="A3498" t="s">
        <v>8219</v>
      </c>
      <c r="B3498">
        <v>49</v>
      </c>
    </row>
    <row r="3499" spans="1:2" x14ac:dyDescent="0.2">
      <c r="A3499" t="s">
        <v>8219</v>
      </c>
      <c r="B3499">
        <v>42</v>
      </c>
    </row>
    <row r="3500" spans="1:2" x14ac:dyDescent="0.2">
      <c r="A3500" t="s">
        <v>8219</v>
      </c>
      <c r="B3500">
        <v>35</v>
      </c>
    </row>
    <row r="3501" spans="1:2" x14ac:dyDescent="0.2">
      <c r="A3501" t="s">
        <v>8219</v>
      </c>
      <c r="B3501">
        <v>42</v>
      </c>
    </row>
    <row r="3502" spans="1:2" x14ac:dyDescent="0.2">
      <c r="A3502" t="s">
        <v>8219</v>
      </c>
      <c r="B3502">
        <v>42</v>
      </c>
    </row>
    <row r="3503" spans="1:2" x14ac:dyDescent="0.2">
      <c r="A3503" t="s">
        <v>8219</v>
      </c>
      <c r="B3503">
        <v>31</v>
      </c>
    </row>
    <row r="3504" spans="1:2" x14ac:dyDescent="0.2">
      <c r="A3504" t="s">
        <v>8219</v>
      </c>
      <c r="B3504">
        <v>38</v>
      </c>
    </row>
    <row r="3505" spans="1:2" x14ac:dyDescent="0.2">
      <c r="A3505" t="s">
        <v>8219</v>
      </c>
      <c r="B3505">
        <v>8</v>
      </c>
    </row>
    <row r="3506" spans="1:2" x14ac:dyDescent="0.2">
      <c r="A3506" t="s">
        <v>8219</v>
      </c>
      <c r="B3506">
        <v>39</v>
      </c>
    </row>
    <row r="3507" spans="1:2" x14ac:dyDescent="0.2">
      <c r="A3507" t="s">
        <v>8219</v>
      </c>
      <c r="B3507">
        <v>29</v>
      </c>
    </row>
    <row r="3508" spans="1:2" x14ac:dyDescent="0.2">
      <c r="A3508" t="s">
        <v>8219</v>
      </c>
      <c r="B3508">
        <v>72</v>
      </c>
    </row>
    <row r="3509" spans="1:2" x14ac:dyDescent="0.2">
      <c r="A3509" t="s">
        <v>8219</v>
      </c>
      <c r="B3509">
        <v>15</v>
      </c>
    </row>
    <row r="3510" spans="1:2" x14ac:dyDescent="0.2">
      <c r="A3510" t="s">
        <v>8219</v>
      </c>
      <c r="B3510">
        <v>33</v>
      </c>
    </row>
    <row r="3511" spans="1:2" x14ac:dyDescent="0.2">
      <c r="A3511" t="s">
        <v>8219</v>
      </c>
      <c r="B3511">
        <v>15</v>
      </c>
    </row>
    <row r="3512" spans="1:2" x14ac:dyDescent="0.2">
      <c r="A3512" t="s">
        <v>8219</v>
      </c>
      <c r="B3512">
        <v>19</v>
      </c>
    </row>
    <row r="3513" spans="1:2" x14ac:dyDescent="0.2">
      <c r="A3513" t="s">
        <v>8219</v>
      </c>
      <c r="B3513">
        <v>17</v>
      </c>
    </row>
    <row r="3514" spans="1:2" x14ac:dyDescent="0.2">
      <c r="A3514" t="s">
        <v>8219</v>
      </c>
      <c r="B3514">
        <v>44</v>
      </c>
    </row>
    <row r="3515" spans="1:2" x14ac:dyDescent="0.2">
      <c r="A3515" t="s">
        <v>8219</v>
      </c>
      <c r="B3515">
        <v>10</v>
      </c>
    </row>
    <row r="3516" spans="1:2" x14ac:dyDescent="0.2">
      <c r="A3516" t="s">
        <v>8219</v>
      </c>
      <c r="B3516">
        <v>46</v>
      </c>
    </row>
    <row r="3517" spans="1:2" x14ac:dyDescent="0.2">
      <c r="A3517" t="s">
        <v>8219</v>
      </c>
      <c r="B3517">
        <v>11</v>
      </c>
    </row>
    <row r="3518" spans="1:2" x14ac:dyDescent="0.2">
      <c r="A3518" t="s">
        <v>8219</v>
      </c>
      <c r="B3518">
        <v>13</v>
      </c>
    </row>
    <row r="3519" spans="1:2" x14ac:dyDescent="0.2">
      <c r="A3519" t="s">
        <v>8219</v>
      </c>
      <c r="B3519">
        <v>33</v>
      </c>
    </row>
    <row r="3520" spans="1:2" x14ac:dyDescent="0.2">
      <c r="A3520" t="s">
        <v>8219</v>
      </c>
      <c r="B3520">
        <v>28</v>
      </c>
    </row>
    <row r="3521" spans="1:2" x14ac:dyDescent="0.2">
      <c r="A3521" t="s">
        <v>8219</v>
      </c>
      <c r="B3521">
        <v>21</v>
      </c>
    </row>
    <row r="3522" spans="1:2" x14ac:dyDescent="0.2">
      <c r="A3522" t="s">
        <v>8219</v>
      </c>
      <c r="B3522">
        <v>13</v>
      </c>
    </row>
    <row r="3523" spans="1:2" x14ac:dyDescent="0.2">
      <c r="A3523" t="s">
        <v>8219</v>
      </c>
      <c r="B3523">
        <v>34</v>
      </c>
    </row>
    <row r="3524" spans="1:2" x14ac:dyDescent="0.2">
      <c r="A3524" t="s">
        <v>8219</v>
      </c>
      <c r="B3524">
        <v>80</v>
      </c>
    </row>
    <row r="3525" spans="1:2" x14ac:dyDescent="0.2">
      <c r="A3525" t="s">
        <v>8219</v>
      </c>
      <c r="B3525">
        <v>74</v>
      </c>
    </row>
    <row r="3526" spans="1:2" x14ac:dyDescent="0.2">
      <c r="A3526" t="s">
        <v>8219</v>
      </c>
      <c r="B3526">
        <v>7</v>
      </c>
    </row>
    <row r="3527" spans="1:2" x14ac:dyDescent="0.2">
      <c r="A3527" t="s">
        <v>8219</v>
      </c>
      <c r="B3527">
        <v>34</v>
      </c>
    </row>
    <row r="3528" spans="1:2" x14ac:dyDescent="0.2">
      <c r="A3528" t="s">
        <v>8219</v>
      </c>
      <c r="B3528">
        <v>86</v>
      </c>
    </row>
    <row r="3529" spans="1:2" x14ac:dyDescent="0.2">
      <c r="A3529" t="s">
        <v>8219</v>
      </c>
      <c r="B3529">
        <v>37</v>
      </c>
    </row>
    <row r="3530" spans="1:2" x14ac:dyDescent="0.2">
      <c r="A3530" t="s">
        <v>8219</v>
      </c>
      <c r="B3530">
        <v>18</v>
      </c>
    </row>
    <row r="3531" spans="1:2" x14ac:dyDescent="0.2">
      <c r="A3531" t="s">
        <v>8219</v>
      </c>
      <c r="B3531">
        <v>22</v>
      </c>
    </row>
    <row r="3532" spans="1:2" x14ac:dyDescent="0.2">
      <c r="A3532" t="s">
        <v>8219</v>
      </c>
      <c r="B3532">
        <v>26</v>
      </c>
    </row>
    <row r="3533" spans="1:2" x14ac:dyDescent="0.2">
      <c r="A3533" t="s">
        <v>8219</v>
      </c>
      <c r="B3533">
        <v>27</v>
      </c>
    </row>
    <row r="3534" spans="1:2" x14ac:dyDescent="0.2">
      <c r="A3534" t="s">
        <v>8219</v>
      </c>
      <c r="B3534">
        <v>8</v>
      </c>
    </row>
    <row r="3535" spans="1:2" x14ac:dyDescent="0.2">
      <c r="A3535" t="s">
        <v>8219</v>
      </c>
      <c r="B3535">
        <v>204</v>
      </c>
    </row>
    <row r="3536" spans="1:2" x14ac:dyDescent="0.2">
      <c r="A3536" t="s">
        <v>8219</v>
      </c>
      <c r="B3536">
        <v>46</v>
      </c>
    </row>
    <row r="3537" spans="1:2" x14ac:dyDescent="0.2">
      <c r="A3537" t="s">
        <v>8219</v>
      </c>
      <c r="B3537">
        <v>17</v>
      </c>
    </row>
    <row r="3538" spans="1:2" x14ac:dyDescent="0.2">
      <c r="A3538" t="s">
        <v>8219</v>
      </c>
      <c r="B3538">
        <v>28</v>
      </c>
    </row>
    <row r="3539" spans="1:2" x14ac:dyDescent="0.2">
      <c r="A3539" t="s">
        <v>8219</v>
      </c>
      <c r="B3539">
        <v>83</v>
      </c>
    </row>
    <row r="3540" spans="1:2" x14ac:dyDescent="0.2">
      <c r="A3540" t="s">
        <v>8219</v>
      </c>
      <c r="B3540">
        <v>13</v>
      </c>
    </row>
    <row r="3541" spans="1:2" x14ac:dyDescent="0.2">
      <c r="A3541" t="s">
        <v>8219</v>
      </c>
      <c r="B3541">
        <v>8</v>
      </c>
    </row>
    <row r="3542" spans="1:2" x14ac:dyDescent="0.2">
      <c r="A3542" t="s">
        <v>8219</v>
      </c>
      <c r="B3542">
        <v>32</v>
      </c>
    </row>
    <row r="3543" spans="1:2" x14ac:dyDescent="0.2">
      <c r="A3543" t="s">
        <v>8219</v>
      </c>
      <c r="B3543">
        <v>85</v>
      </c>
    </row>
    <row r="3544" spans="1:2" x14ac:dyDescent="0.2">
      <c r="A3544" t="s">
        <v>8219</v>
      </c>
      <c r="B3544">
        <v>29</v>
      </c>
    </row>
    <row r="3545" spans="1:2" x14ac:dyDescent="0.2">
      <c r="A3545" t="s">
        <v>8219</v>
      </c>
      <c r="B3545">
        <v>24</v>
      </c>
    </row>
    <row r="3546" spans="1:2" x14ac:dyDescent="0.2">
      <c r="A3546" t="s">
        <v>8219</v>
      </c>
      <c r="B3546">
        <v>8</v>
      </c>
    </row>
    <row r="3547" spans="1:2" x14ac:dyDescent="0.2">
      <c r="A3547" t="s">
        <v>8219</v>
      </c>
      <c r="B3547">
        <v>19</v>
      </c>
    </row>
    <row r="3548" spans="1:2" x14ac:dyDescent="0.2">
      <c r="A3548" t="s">
        <v>8219</v>
      </c>
      <c r="B3548">
        <v>336</v>
      </c>
    </row>
    <row r="3549" spans="1:2" x14ac:dyDescent="0.2">
      <c r="A3549" t="s">
        <v>8219</v>
      </c>
      <c r="B3549">
        <v>13</v>
      </c>
    </row>
    <row r="3550" spans="1:2" x14ac:dyDescent="0.2">
      <c r="A3550" t="s">
        <v>8219</v>
      </c>
      <c r="B3550">
        <v>42</v>
      </c>
    </row>
    <row r="3551" spans="1:2" x14ac:dyDescent="0.2">
      <c r="A3551" t="s">
        <v>8219</v>
      </c>
      <c r="B3551">
        <v>64</v>
      </c>
    </row>
    <row r="3552" spans="1:2" x14ac:dyDescent="0.2">
      <c r="A3552" t="s">
        <v>8219</v>
      </c>
      <c r="B3552">
        <v>25</v>
      </c>
    </row>
    <row r="3553" spans="1:2" x14ac:dyDescent="0.2">
      <c r="A3553" t="s">
        <v>8219</v>
      </c>
      <c r="B3553">
        <v>20</v>
      </c>
    </row>
    <row r="3554" spans="1:2" x14ac:dyDescent="0.2">
      <c r="A3554" t="s">
        <v>8219</v>
      </c>
      <c r="B3554">
        <v>104</v>
      </c>
    </row>
    <row r="3555" spans="1:2" x14ac:dyDescent="0.2">
      <c r="A3555" t="s">
        <v>8219</v>
      </c>
      <c r="B3555">
        <v>53</v>
      </c>
    </row>
    <row r="3556" spans="1:2" x14ac:dyDescent="0.2">
      <c r="A3556" t="s">
        <v>8219</v>
      </c>
      <c r="B3556">
        <v>14</v>
      </c>
    </row>
    <row r="3557" spans="1:2" x14ac:dyDescent="0.2">
      <c r="A3557" t="s">
        <v>8219</v>
      </c>
      <c r="B3557">
        <v>20</v>
      </c>
    </row>
    <row r="3558" spans="1:2" x14ac:dyDescent="0.2">
      <c r="A3558" t="s">
        <v>8219</v>
      </c>
      <c r="B3558">
        <v>558</v>
      </c>
    </row>
    <row r="3559" spans="1:2" x14ac:dyDescent="0.2">
      <c r="A3559" t="s">
        <v>8219</v>
      </c>
      <c r="B3559">
        <v>22</v>
      </c>
    </row>
    <row r="3560" spans="1:2" x14ac:dyDescent="0.2">
      <c r="A3560" t="s">
        <v>8219</v>
      </c>
      <c r="B3560">
        <v>24</v>
      </c>
    </row>
    <row r="3561" spans="1:2" x14ac:dyDescent="0.2">
      <c r="A3561" t="s">
        <v>8219</v>
      </c>
      <c r="B3561">
        <v>74</v>
      </c>
    </row>
    <row r="3562" spans="1:2" x14ac:dyDescent="0.2">
      <c r="A3562" t="s">
        <v>8219</v>
      </c>
      <c r="B3562">
        <v>54</v>
      </c>
    </row>
    <row r="3563" spans="1:2" x14ac:dyDescent="0.2">
      <c r="A3563" t="s">
        <v>8219</v>
      </c>
      <c r="B3563">
        <v>31</v>
      </c>
    </row>
    <row r="3564" spans="1:2" x14ac:dyDescent="0.2">
      <c r="A3564" t="s">
        <v>8219</v>
      </c>
      <c r="B3564">
        <v>25</v>
      </c>
    </row>
    <row r="3565" spans="1:2" x14ac:dyDescent="0.2">
      <c r="A3565" t="s">
        <v>8219</v>
      </c>
      <c r="B3565">
        <v>17</v>
      </c>
    </row>
    <row r="3566" spans="1:2" x14ac:dyDescent="0.2">
      <c r="A3566" t="s">
        <v>8219</v>
      </c>
      <c r="B3566">
        <v>12</v>
      </c>
    </row>
    <row r="3567" spans="1:2" x14ac:dyDescent="0.2">
      <c r="A3567" t="s">
        <v>8219</v>
      </c>
      <c r="B3567">
        <v>38</v>
      </c>
    </row>
    <row r="3568" spans="1:2" x14ac:dyDescent="0.2">
      <c r="A3568" t="s">
        <v>8219</v>
      </c>
      <c r="B3568">
        <v>41</v>
      </c>
    </row>
    <row r="3569" spans="1:2" x14ac:dyDescent="0.2">
      <c r="A3569" t="s">
        <v>8219</v>
      </c>
      <c r="B3569">
        <v>19</v>
      </c>
    </row>
    <row r="3570" spans="1:2" x14ac:dyDescent="0.2">
      <c r="A3570" t="s">
        <v>8219</v>
      </c>
      <c r="B3570">
        <v>41</v>
      </c>
    </row>
    <row r="3571" spans="1:2" x14ac:dyDescent="0.2">
      <c r="A3571" t="s">
        <v>8219</v>
      </c>
      <c r="B3571">
        <v>26</v>
      </c>
    </row>
    <row r="3572" spans="1:2" x14ac:dyDescent="0.2">
      <c r="A3572" t="s">
        <v>8219</v>
      </c>
      <c r="B3572">
        <v>25</v>
      </c>
    </row>
    <row r="3573" spans="1:2" x14ac:dyDescent="0.2">
      <c r="A3573" t="s">
        <v>8219</v>
      </c>
      <c r="B3573">
        <v>9</v>
      </c>
    </row>
    <row r="3574" spans="1:2" x14ac:dyDescent="0.2">
      <c r="A3574" t="s">
        <v>8219</v>
      </c>
      <c r="B3574">
        <v>78</v>
      </c>
    </row>
    <row r="3575" spans="1:2" x14ac:dyDescent="0.2">
      <c r="A3575" t="s">
        <v>8219</v>
      </c>
      <c r="B3575">
        <v>45</v>
      </c>
    </row>
    <row r="3576" spans="1:2" x14ac:dyDescent="0.2">
      <c r="A3576" t="s">
        <v>8219</v>
      </c>
      <c r="B3576">
        <v>102</v>
      </c>
    </row>
    <row r="3577" spans="1:2" x14ac:dyDescent="0.2">
      <c r="A3577" t="s">
        <v>8219</v>
      </c>
      <c r="B3577">
        <v>5</v>
      </c>
    </row>
    <row r="3578" spans="1:2" x14ac:dyDescent="0.2">
      <c r="A3578" t="s">
        <v>8219</v>
      </c>
      <c r="B3578">
        <v>27</v>
      </c>
    </row>
    <row r="3579" spans="1:2" x14ac:dyDescent="0.2">
      <c r="A3579" t="s">
        <v>8219</v>
      </c>
      <c r="B3579">
        <v>37</v>
      </c>
    </row>
    <row r="3580" spans="1:2" x14ac:dyDescent="0.2">
      <c r="A3580" t="s">
        <v>8219</v>
      </c>
      <c r="B3580">
        <v>14</v>
      </c>
    </row>
    <row r="3581" spans="1:2" x14ac:dyDescent="0.2">
      <c r="A3581" t="s">
        <v>8219</v>
      </c>
      <c r="B3581">
        <v>27</v>
      </c>
    </row>
    <row r="3582" spans="1:2" x14ac:dyDescent="0.2">
      <c r="A3582" t="s">
        <v>8219</v>
      </c>
      <c r="B3582">
        <v>45</v>
      </c>
    </row>
    <row r="3583" spans="1:2" x14ac:dyDescent="0.2">
      <c r="A3583" t="s">
        <v>8219</v>
      </c>
      <c r="B3583">
        <v>49</v>
      </c>
    </row>
    <row r="3584" spans="1:2" x14ac:dyDescent="0.2">
      <c r="A3584" t="s">
        <v>8219</v>
      </c>
      <c r="B3584">
        <v>24</v>
      </c>
    </row>
    <row r="3585" spans="1:2" x14ac:dyDescent="0.2">
      <c r="A3585" t="s">
        <v>8219</v>
      </c>
      <c r="B3585">
        <v>112</v>
      </c>
    </row>
    <row r="3586" spans="1:2" x14ac:dyDescent="0.2">
      <c r="A3586" t="s">
        <v>8219</v>
      </c>
      <c r="B3586">
        <v>23</v>
      </c>
    </row>
    <row r="3587" spans="1:2" x14ac:dyDescent="0.2">
      <c r="A3587" t="s">
        <v>8219</v>
      </c>
      <c r="B3587">
        <v>54</v>
      </c>
    </row>
    <row r="3588" spans="1:2" x14ac:dyDescent="0.2">
      <c r="A3588" t="s">
        <v>8219</v>
      </c>
      <c r="B3588">
        <v>28</v>
      </c>
    </row>
    <row r="3589" spans="1:2" x14ac:dyDescent="0.2">
      <c r="A3589" t="s">
        <v>8219</v>
      </c>
      <c r="B3589">
        <v>11</v>
      </c>
    </row>
    <row r="3590" spans="1:2" x14ac:dyDescent="0.2">
      <c r="A3590" t="s">
        <v>8219</v>
      </c>
      <c r="B3590">
        <v>62</v>
      </c>
    </row>
    <row r="3591" spans="1:2" x14ac:dyDescent="0.2">
      <c r="A3591" t="s">
        <v>8219</v>
      </c>
      <c r="B3591">
        <v>73</v>
      </c>
    </row>
    <row r="3592" spans="1:2" x14ac:dyDescent="0.2">
      <c r="A3592" t="s">
        <v>8219</v>
      </c>
      <c r="B3592">
        <v>18</v>
      </c>
    </row>
    <row r="3593" spans="1:2" x14ac:dyDescent="0.2">
      <c r="A3593" t="s">
        <v>8219</v>
      </c>
      <c r="B3593">
        <v>35</v>
      </c>
    </row>
    <row r="3594" spans="1:2" x14ac:dyDescent="0.2">
      <c r="A3594" t="s">
        <v>8219</v>
      </c>
      <c r="B3594">
        <v>43</v>
      </c>
    </row>
    <row r="3595" spans="1:2" x14ac:dyDescent="0.2">
      <c r="A3595" t="s">
        <v>8219</v>
      </c>
      <c r="B3595">
        <v>36</v>
      </c>
    </row>
    <row r="3596" spans="1:2" x14ac:dyDescent="0.2">
      <c r="A3596" t="s">
        <v>8219</v>
      </c>
      <c r="B3596">
        <v>62</v>
      </c>
    </row>
    <row r="3597" spans="1:2" x14ac:dyDescent="0.2">
      <c r="A3597" t="s">
        <v>8219</v>
      </c>
      <c r="B3597">
        <v>15</v>
      </c>
    </row>
    <row r="3598" spans="1:2" x14ac:dyDescent="0.2">
      <c r="A3598" t="s">
        <v>8219</v>
      </c>
      <c r="B3598">
        <v>33</v>
      </c>
    </row>
    <row r="3599" spans="1:2" x14ac:dyDescent="0.2">
      <c r="A3599" t="s">
        <v>8219</v>
      </c>
      <c r="B3599">
        <v>27</v>
      </c>
    </row>
    <row r="3600" spans="1:2" x14ac:dyDescent="0.2">
      <c r="A3600" t="s">
        <v>8219</v>
      </c>
      <c r="B3600">
        <v>17</v>
      </c>
    </row>
    <row r="3601" spans="1:2" x14ac:dyDescent="0.2">
      <c r="A3601" t="s">
        <v>8219</v>
      </c>
      <c r="B3601">
        <v>4</v>
      </c>
    </row>
    <row r="3602" spans="1:2" x14ac:dyDescent="0.2">
      <c r="A3602" t="s">
        <v>8219</v>
      </c>
      <c r="B3602">
        <v>53</v>
      </c>
    </row>
    <row r="3603" spans="1:2" x14ac:dyDescent="0.2">
      <c r="A3603" t="s">
        <v>8219</v>
      </c>
      <c r="B3603">
        <v>49</v>
      </c>
    </row>
    <row r="3604" spans="1:2" x14ac:dyDescent="0.2">
      <c r="A3604" t="s">
        <v>8219</v>
      </c>
      <c r="B3604">
        <v>57</v>
      </c>
    </row>
    <row r="3605" spans="1:2" x14ac:dyDescent="0.2">
      <c r="A3605" t="s">
        <v>8219</v>
      </c>
      <c r="B3605">
        <v>69</v>
      </c>
    </row>
    <row r="3606" spans="1:2" x14ac:dyDescent="0.2">
      <c r="A3606" t="s">
        <v>8219</v>
      </c>
      <c r="B3606">
        <v>15</v>
      </c>
    </row>
    <row r="3607" spans="1:2" x14ac:dyDescent="0.2">
      <c r="A3607" t="s">
        <v>8219</v>
      </c>
      <c r="B3607">
        <v>64</v>
      </c>
    </row>
    <row r="3608" spans="1:2" x14ac:dyDescent="0.2">
      <c r="A3608" t="s">
        <v>8219</v>
      </c>
      <c r="B3608">
        <v>20</v>
      </c>
    </row>
    <row r="3609" spans="1:2" x14ac:dyDescent="0.2">
      <c r="A3609" t="s">
        <v>8219</v>
      </c>
      <c r="B3609">
        <v>27</v>
      </c>
    </row>
    <row r="3610" spans="1:2" x14ac:dyDescent="0.2">
      <c r="A3610" t="s">
        <v>8219</v>
      </c>
      <c r="B3610">
        <v>21</v>
      </c>
    </row>
    <row r="3611" spans="1:2" x14ac:dyDescent="0.2">
      <c r="A3611" t="s">
        <v>8219</v>
      </c>
      <c r="B3611">
        <v>31</v>
      </c>
    </row>
    <row r="3612" spans="1:2" x14ac:dyDescent="0.2">
      <c r="A3612" t="s">
        <v>8219</v>
      </c>
      <c r="B3612">
        <v>51</v>
      </c>
    </row>
    <row r="3613" spans="1:2" x14ac:dyDescent="0.2">
      <c r="A3613" t="s">
        <v>8219</v>
      </c>
      <c r="B3613">
        <v>57</v>
      </c>
    </row>
    <row r="3614" spans="1:2" x14ac:dyDescent="0.2">
      <c r="A3614" t="s">
        <v>8219</v>
      </c>
      <c r="B3614">
        <v>20</v>
      </c>
    </row>
    <row r="3615" spans="1:2" x14ac:dyDescent="0.2">
      <c r="A3615" t="s">
        <v>8219</v>
      </c>
      <c r="B3615">
        <v>71</v>
      </c>
    </row>
    <row r="3616" spans="1:2" x14ac:dyDescent="0.2">
      <c r="A3616" t="s">
        <v>8219</v>
      </c>
      <c r="B3616">
        <v>72</v>
      </c>
    </row>
    <row r="3617" spans="1:2" x14ac:dyDescent="0.2">
      <c r="A3617" t="s">
        <v>8219</v>
      </c>
      <c r="B3617">
        <v>45</v>
      </c>
    </row>
    <row r="3618" spans="1:2" x14ac:dyDescent="0.2">
      <c r="A3618" t="s">
        <v>8219</v>
      </c>
      <c r="B3618">
        <v>51</v>
      </c>
    </row>
    <row r="3619" spans="1:2" x14ac:dyDescent="0.2">
      <c r="A3619" t="s">
        <v>8219</v>
      </c>
      <c r="B3619">
        <v>56</v>
      </c>
    </row>
    <row r="3620" spans="1:2" x14ac:dyDescent="0.2">
      <c r="A3620" t="s">
        <v>8219</v>
      </c>
      <c r="B3620">
        <v>17</v>
      </c>
    </row>
    <row r="3621" spans="1:2" x14ac:dyDescent="0.2">
      <c r="A3621" t="s">
        <v>8219</v>
      </c>
      <c r="B3621">
        <v>197</v>
      </c>
    </row>
    <row r="3622" spans="1:2" x14ac:dyDescent="0.2">
      <c r="A3622" t="s">
        <v>8219</v>
      </c>
      <c r="B3622">
        <v>70</v>
      </c>
    </row>
    <row r="3623" spans="1:2" x14ac:dyDescent="0.2">
      <c r="A3623" t="s">
        <v>8219</v>
      </c>
      <c r="B3623">
        <v>21</v>
      </c>
    </row>
    <row r="3624" spans="1:2" x14ac:dyDescent="0.2">
      <c r="A3624" t="s">
        <v>8219</v>
      </c>
      <c r="B3624">
        <v>34</v>
      </c>
    </row>
    <row r="3625" spans="1:2" x14ac:dyDescent="0.2">
      <c r="A3625" t="s">
        <v>8219</v>
      </c>
      <c r="B3625">
        <v>39</v>
      </c>
    </row>
    <row r="3626" spans="1:2" x14ac:dyDescent="0.2">
      <c r="A3626" t="s">
        <v>8219</v>
      </c>
      <c r="B3626">
        <v>78</v>
      </c>
    </row>
    <row r="3627" spans="1:2" x14ac:dyDescent="0.2">
      <c r="A3627" t="s">
        <v>8219</v>
      </c>
      <c r="B3627">
        <v>48</v>
      </c>
    </row>
    <row r="3628" spans="1:2" x14ac:dyDescent="0.2">
      <c r="A3628" t="s">
        <v>8219</v>
      </c>
      <c r="B3628">
        <v>29</v>
      </c>
    </row>
    <row r="3629" spans="1:2" x14ac:dyDescent="0.2">
      <c r="A3629" t="s">
        <v>8221</v>
      </c>
      <c r="B3629">
        <v>0</v>
      </c>
    </row>
    <row r="3630" spans="1:2" x14ac:dyDescent="0.2">
      <c r="A3630" t="s">
        <v>8221</v>
      </c>
      <c r="B3630">
        <v>2</v>
      </c>
    </row>
    <row r="3631" spans="1:2" x14ac:dyDescent="0.2">
      <c r="A3631" t="s">
        <v>8221</v>
      </c>
      <c r="B3631">
        <v>1</v>
      </c>
    </row>
    <row r="3632" spans="1:2" x14ac:dyDescent="0.2">
      <c r="A3632" t="s">
        <v>8221</v>
      </c>
      <c r="B3632">
        <v>59</v>
      </c>
    </row>
    <row r="3633" spans="1:2" x14ac:dyDescent="0.2">
      <c r="A3633" t="s">
        <v>8221</v>
      </c>
      <c r="B3633">
        <v>1</v>
      </c>
    </row>
    <row r="3634" spans="1:2" x14ac:dyDescent="0.2">
      <c r="A3634" t="s">
        <v>8221</v>
      </c>
      <c r="B3634">
        <v>31</v>
      </c>
    </row>
    <row r="3635" spans="1:2" x14ac:dyDescent="0.2">
      <c r="A3635" t="s">
        <v>8221</v>
      </c>
      <c r="B3635">
        <v>18</v>
      </c>
    </row>
    <row r="3636" spans="1:2" x14ac:dyDescent="0.2">
      <c r="A3636" t="s">
        <v>8221</v>
      </c>
      <c r="B3636">
        <v>10</v>
      </c>
    </row>
    <row r="3637" spans="1:2" x14ac:dyDescent="0.2">
      <c r="A3637" t="s">
        <v>8221</v>
      </c>
      <c r="B3637">
        <v>0</v>
      </c>
    </row>
    <row r="3638" spans="1:2" x14ac:dyDescent="0.2">
      <c r="A3638" t="s">
        <v>8221</v>
      </c>
      <c r="B3638">
        <v>14</v>
      </c>
    </row>
    <row r="3639" spans="1:2" x14ac:dyDescent="0.2">
      <c r="A3639" t="s">
        <v>8221</v>
      </c>
      <c r="B3639">
        <v>2</v>
      </c>
    </row>
    <row r="3640" spans="1:2" x14ac:dyDescent="0.2">
      <c r="A3640" t="s">
        <v>8221</v>
      </c>
      <c r="B3640">
        <v>1</v>
      </c>
    </row>
    <row r="3641" spans="1:2" x14ac:dyDescent="0.2">
      <c r="A3641" t="s">
        <v>8221</v>
      </c>
      <c r="B3641">
        <v>3</v>
      </c>
    </row>
    <row r="3642" spans="1:2" x14ac:dyDescent="0.2">
      <c r="A3642" t="s">
        <v>8221</v>
      </c>
      <c r="B3642">
        <v>0</v>
      </c>
    </row>
    <row r="3643" spans="1:2" x14ac:dyDescent="0.2">
      <c r="A3643" t="s">
        <v>8221</v>
      </c>
      <c r="B3643">
        <v>2</v>
      </c>
    </row>
    <row r="3644" spans="1:2" x14ac:dyDescent="0.2">
      <c r="A3644" t="s">
        <v>8221</v>
      </c>
      <c r="B3644">
        <v>0</v>
      </c>
    </row>
    <row r="3645" spans="1:2" x14ac:dyDescent="0.2">
      <c r="A3645" t="s">
        <v>8221</v>
      </c>
      <c r="B3645">
        <v>12</v>
      </c>
    </row>
    <row r="3646" spans="1:2" x14ac:dyDescent="0.2">
      <c r="A3646" t="s">
        <v>8221</v>
      </c>
      <c r="B3646">
        <v>1</v>
      </c>
    </row>
    <row r="3647" spans="1:2" x14ac:dyDescent="0.2">
      <c r="A3647" t="s">
        <v>8221</v>
      </c>
      <c r="B3647">
        <v>8</v>
      </c>
    </row>
    <row r="3648" spans="1:2" x14ac:dyDescent="0.2">
      <c r="A3648" t="s">
        <v>8221</v>
      </c>
      <c r="B3648">
        <v>2</v>
      </c>
    </row>
    <row r="3649" spans="1:2" x14ac:dyDescent="0.2">
      <c r="A3649" t="s">
        <v>8219</v>
      </c>
      <c r="B3649">
        <v>73</v>
      </c>
    </row>
    <row r="3650" spans="1:2" x14ac:dyDescent="0.2">
      <c r="A3650" t="s">
        <v>8219</v>
      </c>
      <c r="B3650">
        <v>8</v>
      </c>
    </row>
    <row r="3651" spans="1:2" x14ac:dyDescent="0.2">
      <c r="A3651" t="s">
        <v>8219</v>
      </c>
      <c r="B3651">
        <v>17</v>
      </c>
    </row>
    <row r="3652" spans="1:2" x14ac:dyDescent="0.2">
      <c r="A3652" t="s">
        <v>8219</v>
      </c>
      <c r="B3652">
        <v>9</v>
      </c>
    </row>
    <row r="3653" spans="1:2" x14ac:dyDescent="0.2">
      <c r="A3653" t="s">
        <v>8219</v>
      </c>
      <c r="B3653">
        <v>17</v>
      </c>
    </row>
    <row r="3654" spans="1:2" x14ac:dyDescent="0.2">
      <c r="A3654" t="s">
        <v>8219</v>
      </c>
      <c r="B3654">
        <v>33</v>
      </c>
    </row>
    <row r="3655" spans="1:2" x14ac:dyDescent="0.2">
      <c r="A3655" t="s">
        <v>8219</v>
      </c>
      <c r="B3655">
        <v>38</v>
      </c>
    </row>
    <row r="3656" spans="1:2" x14ac:dyDescent="0.2">
      <c r="A3656" t="s">
        <v>8219</v>
      </c>
      <c r="B3656">
        <v>79</v>
      </c>
    </row>
    <row r="3657" spans="1:2" x14ac:dyDescent="0.2">
      <c r="A3657" t="s">
        <v>8219</v>
      </c>
      <c r="B3657">
        <v>46</v>
      </c>
    </row>
    <row r="3658" spans="1:2" x14ac:dyDescent="0.2">
      <c r="A3658" t="s">
        <v>8219</v>
      </c>
      <c r="B3658">
        <v>20</v>
      </c>
    </row>
    <row r="3659" spans="1:2" x14ac:dyDescent="0.2">
      <c r="A3659" t="s">
        <v>8219</v>
      </c>
      <c r="B3659">
        <v>20</v>
      </c>
    </row>
    <row r="3660" spans="1:2" x14ac:dyDescent="0.2">
      <c r="A3660" t="s">
        <v>8219</v>
      </c>
      <c r="B3660">
        <v>13</v>
      </c>
    </row>
    <row r="3661" spans="1:2" x14ac:dyDescent="0.2">
      <c r="A3661" t="s">
        <v>8219</v>
      </c>
      <c r="B3661">
        <v>22</v>
      </c>
    </row>
    <row r="3662" spans="1:2" x14ac:dyDescent="0.2">
      <c r="A3662" t="s">
        <v>8219</v>
      </c>
      <c r="B3662">
        <v>36</v>
      </c>
    </row>
    <row r="3663" spans="1:2" x14ac:dyDescent="0.2">
      <c r="A3663" t="s">
        <v>8219</v>
      </c>
      <c r="B3663">
        <v>40</v>
      </c>
    </row>
    <row r="3664" spans="1:2" x14ac:dyDescent="0.2">
      <c r="A3664" t="s">
        <v>8219</v>
      </c>
      <c r="B3664">
        <v>9</v>
      </c>
    </row>
    <row r="3665" spans="1:2" x14ac:dyDescent="0.2">
      <c r="A3665" t="s">
        <v>8219</v>
      </c>
      <c r="B3665">
        <v>19</v>
      </c>
    </row>
    <row r="3666" spans="1:2" x14ac:dyDescent="0.2">
      <c r="A3666" t="s">
        <v>8219</v>
      </c>
      <c r="B3666">
        <v>14</v>
      </c>
    </row>
    <row r="3667" spans="1:2" x14ac:dyDescent="0.2">
      <c r="A3667" t="s">
        <v>8219</v>
      </c>
      <c r="B3667">
        <v>38</v>
      </c>
    </row>
    <row r="3668" spans="1:2" x14ac:dyDescent="0.2">
      <c r="A3668" t="s">
        <v>8219</v>
      </c>
      <c r="B3668">
        <v>58</v>
      </c>
    </row>
    <row r="3669" spans="1:2" x14ac:dyDescent="0.2">
      <c r="A3669" t="s">
        <v>8219</v>
      </c>
      <c r="B3669">
        <v>28</v>
      </c>
    </row>
    <row r="3670" spans="1:2" x14ac:dyDescent="0.2">
      <c r="A3670" t="s">
        <v>8219</v>
      </c>
      <c r="B3670">
        <v>17</v>
      </c>
    </row>
    <row r="3671" spans="1:2" x14ac:dyDescent="0.2">
      <c r="A3671" t="s">
        <v>8219</v>
      </c>
      <c r="B3671">
        <v>12</v>
      </c>
    </row>
    <row r="3672" spans="1:2" x14ac:dyDescent="0.2">
      <c r="A3672" t="s">
        <v>8219</v>
      </c>
      <c r="B3672">
        <v>40</v>
      </c>
    </row>
    <row r="3673" spans="1:2" x14ac:dyDescent="0.2">
      <c r="A3673" t="s">
        <v>8219</v>
      </c>
      <c r="B3673">
        <v>57</v>
      </c>
    </row>
    <row r="3674" spans="1:2" x14ac:dyDescent="0.2">
      <c r="A3674" t="s">
        <v>8219</v>
      </c>
      <c r="B3674">
        <v>114</v>
      </c>
    </row>
    <row r="3675" spans="1:2" x14ac:dyDescent="0.2">
      <c r="A3675" t="s">
        <v>8219</v>
      </c>
      <c r="B3675">
        <v>31</v>
      </c>
    </row>
    <row r="3676" spans="1:2" x14ac:dyDescent="0.2">
      <c r="A3676" t="s">
        <v>8219</v>
      </c>
      <c r="B3676">
        <v>3</v>
      </c>
    </row>
    <row r="3677" spans="1:2" x14ac:dyDescent="0.2">
      <c r="A3677" t="s">
        <v>8219</v>
      </c>
      <c r="B3677">
        <v>16</v>
      </c>
    </row>
    <row r="3678" spans="1:2" x14ac:dyDescent="0.2">
      <c r="A3678" t="s">
        <v>8219</v>
      </c>
      <c r="B3678">
        <v>199</v>
      </c>
    </row>
    <row r="3679" spans="1:2" x14ac:dyDescent="0.2">
      <c r="A3679" t="s">
        <v>8219</v>
      </c>
      <c r="B3679">
        <v>31</v>
      </c>
    </row>
    <row r="3680" spans="1:2" x14ac:dyDescent="0.2">
      <c r="A3680" t="s">
        <v>8219</v>
      </c>
      <c r="B3680">
        <v>30</v>
      </c>
    </row>
    <row r="3681" spans="1:2" x14ac:dyDescent="0.2">
      <c r="A3681" t="s">
        <v>8219</v>
      </c>
      <c r="B3681">
        <v>34</v>
      </c>
    </row>
    <row r="3682" spans="1:2" x14ac:dyDescent="0.2">
      <c r="A3682" t="s">
        <v>8219</v>
      </c>
      <c r="B3682">
        <v>18</v>
      </c>
    </row>
    <row r="3683" spans="1:2" x14ac:dyDescent="0.2">
      <c r="A3683" t="s">
        <v>8219</v>
      </c>
      <c r="B3683">
        <v>67</v>
      </c>
    </row>
    <row r="3684" spans="1:2" x14ac:dyDescent="0.2">
      <c r="A3684" t="s">
        <v>8219</v>
      </c>
      <c r="B3684">
        <v>66</v>
      </c>
    </row>
    <row r="3685" spans="1:2" x14ac:dyDescent="0.2">
      <c r="A3685" t="s">
        <v>8219</v>
      </c>
      <c r="B3685">
        <v>23</v>
      </c>
    </row>
    <row r="3686" spans="1:2" x14ac:dyDescent="0.2">
      <c r="A3686" t="s">
        <v>8219</v>
      </c>
      <c r="B3686">
        <v>126</v>
      </c>
    </row>
    <row r="3687" spans="1:2" x14ac:dyDescent="0.2">
      <c r="A3687" t="s">
        <v>8219</v>
      </c>
      <c r="B3687">
        <v>6</v>
      </c>
    </row>
    <row r="3688" spans="1:2" x14ac:dyDescent="0.2">
      <c r="A3688" t="s">
        <v>8219</v>
      </c>
      <c r="B3688">
        <v>25</v>
      </c>
    </row>
    <row r="3689" spans="1:2" x14ac:dyDescent="0.2">
      <c r="A3689" t="s">
        <v>8219</v>
      </c>
      <c r="B3689">
        <v>39</v>
      </c>
    </row>
    <row r="3690" spans="1:2" x14ac:dyDescent="0.2">
      <c r="A3690" t="s">
        <v>8219</v>
      </c>
      <c r="B3690">
        <v>62</v>
      </c>
    </row>
    <row r="3691" spans="1:2" x14ac:dyDescent="0.2">
      <c r="A3691" t="s">
        <v>8219</v>
      </c>
      <c r="B3691">
        <v>31</v>
      </c>
    </row>
    <row r="3692" spans="1:2" x14ac:dyDescent="0.2">
      <c r="A3692" t="s">
        <v>8219</v>
      </c>
      <c r="B3692">
        <v>274</v>
      </c>
    </row>
    <row r="3693" spans="1:2" x14ac:dyDescent="0.2">
      <c r="A3693" t="s">
        <v>8219</v>
      </c>
      <c r="B3693">
        <v>17</v>
      </c>
    </row>
    <row r="3694" spans="1:2" x14ac:dyDescent="0.2">
      <c r="A3694" t="s">
        <v>8219</v>
      </c>
      <c r="B3694">
        <v>14</v>
      </c>
    </row>
    <row r="3695" spans="1:2" x14ac:dyDescent="0.2">
      <c r="A3695" t="s">
        <v>8219</v>
      </c>
      <c r="B3695">
        <v>60</v>
      </c>
    </row>
    <row r="3696" spans="1:2" x14ac:dyDescent="0.2">
      <c r="A3696" t="s">
        <v>8219</v>
      </c>
      <c r="B3696">
        <v>33</v>
      </c>
    </row>
    <row r="3697" spans="1:2" x14ac:dyDescent="0.2">
      <c r="A3697" t="s">
        <v>8219</v>
      </c>
      <c r="B3697">
        <v>78</v>
      </c>
    </row>
    <row r="3698" spans="1:2" x14ac:dyDescent="0.2">
      <c r="A3698" t="s">
        <v>8219</v>
      </c>
      <c r="B3698">
        <v>30</v>
      </c>
    </row>
    <row r="3699" spans="1:2" x14ac:dyDescent="0.2">
      <c r="A3699" t="s">
        <v>8219</v>
      </c>
      <c r="B3699">
        <v>136</v>
      </c>
    </row>
    <row r="3700" spans="1:2" x14ac:dyDescent="0.2">
      <c r="A3700" t="s">
        <v>8219</v>
      </c>
      <c r="B3700">
        <v>40</v>
      </c>
    </row>
    <row r="3701" spans="1:2" x14ac:dyDescent="0.2">
      <c r="A3701" t="s">
        <v>8219</v>
      </c>
      <c r="B3701">
        <v>18</v>
      </c>
    </row>
    <row r="3702" spans="1:2" x14ac:dyDescent="0.2">
      <c r="A3702" t="s">
        <v>8219</v>
      </c>
      <c r="B3702">
        <v>39</v>
      </c>
    </row>
    <row r="3703" spans="1:2" x14ac:dyDescent="0.2">
      <c r="A3703" t="s">
        <v>8219</v>
      </c>
      <c r="B3703">
        <v>21</v>
      </c>
    </row>
    <row r="3704" spans="1:2" x14ac:dyDescent="0.2">
      <c r="A3704" t="s">
        <v>8219</v>
      </c>
      <c r="B3704">
        <v>30</v>
      </c>
    </row>
    <row r="3705" spans="1:2" x14ac:dyDescent="0.2">
      <c r="A3705" t="s">
        <v>8219</v>
      </c>
      <c r="B3705">
        <v>27</v>
      </c>
    </row>
    <row r="3706" spans="1:2" x14ac:dyDescent="0.2">
      <c r="A3706" t="s">
        <v>8219</v>
      </c>
      <c r="B3706">
        <v>35</v>
      </c>
    </row>
    <row r="3707" spans="1:2" x14ac:dyDescent="0.2">
      <c r="A3707" t="s">
        <v>8219</v>
      </c>
      <c r="B3707">
        <v>13</v>
      </c>
    </row>
    <row r="3708" spans="1:2" x14ac:dyDescent="0.2">
      <c r="A3708" t="s">
        <v>8219</v>
      </c>
      <c r="B3708">
        <v>23</v>
      </c>
    </row>
    <row r="3709" spans="1:2" x14ac:dyDescent="0.2">
      <c r="A3709" t="s">
        <v>8219</v>
      </c>
      <c r="B3709">
        <v>39</v>
      </c>
    </row>
    <row r="3710" spans="1:2" x14ac:dyDescent="0.2">
      <c r="A3710" t="s">
        <v>8219</v>
      </c>
      <c r="B3710">
        <v>35</v>
      </c>
    </row>
    <row r="3711" spans="1:2" x14ac:dyDescent="0.2">
      <c r="A3711" t="s">
        <v>8219</v>
      </c>
      <c r="B3711">
        <v>27</v>
      </c>
    </row>
    <row r="3712" spans="1:2" x14ac:dyDescent="0.2">
      <c r="A3712" t="s">
        <v>8219</v>
      </c>
      <c r="B3712">
        <v>21</v>
      </c>
    </row>
    <row r="3713" spans="1:2" x14ac:dyDescent="0.2">
      <c r="A3713" t="s">
        <v>8219</v>
      </c>
      <c r="B3713">
        <v>104</v>
      </c>
    </row>
    <row r="3714" spans="1:2" x14ac:dyDescent="0.2">
      <c r="A3714" t="s">
        <v>8219</v>
      </c>
      <c r="B3714">
        <v>19</v>
      </c>
    </row>
    <row r="3715" spans="1:2" x14ac:dyDescent="0.2">
      <c r="A3715" t="s">
        <v>8219</v>
      </c>
      <c r="B3715">
        <v>97</v>
      </c>
    </row>
    <row r="3716" spans="1:2" x14ac:dyDescent="0.2">
      <c r="A3716" t="s">
        <v>8219</v>
      </c>
      <c r="B3716">
        <v>27</v>
      </c>
    </row>
    <row r="3717" spans="1:2" x14ac:dyDescent="0.2">
      <c r="A3717" t="s">
        <v>8219</v>
      </c>
      <c r="B3717">
        <v>24</v>
      </c>
    </row>
    <row r="3718" spans="1:2" x14ac:dyDescent="0.2">
      <c r="A3718" t="s">
        <v>8219</v>
      </c>
      <c r="B3718">
        <v>13</v>
      </c>
    </row>
    <row r="3719" spans="1:2" x14ac:dyDescent="0.2">
      <c r="A3719" t="s">
        <v>8219</v>
      </c>
      <c r="B3719">
        <v>46</v>
      </c>
    </row>
    <row r="3720" spans="1:2" x14ac:dyDescent="0.2">
      <c r="A3720" t="s">
        <v>8219</v>
      </c>
      <c r="B3720">
        <v>4</v>
      </c>
    </row>
    <row r="3721" spans="1:2" x14ac:dyDescent="0.2">
      <c r="A3721" t="s">
        <v>8219</v>
      </c>
      <c r="B3721">
        <v>40</v>
      </c>
    </row>
    <row r="3722" spans="1:2" x14ac:dyDescent="0.2">
      <c r="A3722" t="s">
        <v>8219</v>
      </c>
      <c r="B3722">
        <v>44</v>
      </c>
    </row>
    <row r="3723" spans="1:2" x14ac:dyDescent="0.2">
      <c r="A3723" t="s">
        <v>8219</v>
      </c>
      <c r="B3723">
        <v>35</v>
      </c>
    </row>
    <row r="3724" spans="1:2" x14ac:dyDescent="0.2">
      <c r="A3724" t="s">
        <v>8219</v>
      </c>
      <c r="B3724">
        <v>63</v>
      </c>
    </row>
    <row r="3725" spans="1:2" x14ac:dyDescent="0.2">
      <c r="A3725" t="s">
        <v>8219</v>
      </c>
      <c r="B3725">
        <v>89</v>
      </c>
    </row>
    <row r="3726" spans="1:2" x14ac:dyDescent="0.2">
      <c r="A3726" t="s">
        <v>8219</v>
      </c>
      <c r="B3726">
        <v>15</v>
      </c>
    </row>
    <row r="3727" spans="1:2" x14ac:dyDescent="0.2">
      <c r="A3727" t="s">
        <v>8219</v>
      </c>
      <c r="B3727">
        <v>46</v>
      </c>
    </row>
    <row r="3728" spans="1:2" x14ac:dyDescent="0.2">
      <c r="A3728" t="s">
        <v>8219</v>
      </c>
      <c r="B3728">
        <v>33</v>
      </c>
    </row>
    <row r="3729" spans="1:2" x14ac:dyDescent="0.2">
      <c r="A3729" t="s">
        <v>8221</v>
      </c>
      <c r="B3729">
        <v>31</v>
      </c>
    </row>
    <row r="3730" spans="1:2" x14ac:dyDescent="0.2">
      <c r="A3730" t="s">
        <v>8221</v>
      </c>
      <c r="B3730">
        <v>5</v>
      </c>
    </row>
    <row r="3731" spans="1:2" x14ac:dyDescent="0.2">
      <c r="A3731" t="s">
        <v>8221</v>
      </c>
      <c r="B3731">
        <v>1</v>
      </c>
    </row>
    <row r="3732" spans="1:2" x14ac:dyDescent="0.2">
      <c r="A3732" t="s">
        <v>8221</v>
      </c>
      <c r="B3732">
        <v>12</v>
      </c>
    </row>
    <row r="3733" spans="1:2" x14ac:dyDescent="0.2">
      <c r="A3733" t="s">
        <v>8221</v>
      </c>
      <c r="B3733">
        <v>4</v>
      </c>
    </row>
    <row r="3734" spans="1:2" x14ac:dyDescent="0.2">
      <c r="A3734" t="s">
        <v>8221</v>
      </c>
      <c r="B3734">
        <v>0</v>
      </c>
    </row>
    <row r="3735" spans="1:2" x14ac:dyDescent="0.2">
      <c r="A3735" t="s">
        <v>8221</v>
      </c>
      <c r="B3735">
        <v>7</v>
      </c>
    </row>
    <row r="3736" spans="1:2" x14ac:dyDescent="0.2">
      <c r="A3736" t="s">
        <v>8221</v>
      </c>
      <c r="B3736">
        <v>2</v>
      </c>
    </row>
    <row r="3737" spans="1:2" x14ac:dyDescent="0.2">
      <c r="A3737" t="s">
        <v>8221</v>
      </c>
      <c r="B3737">
        <v>1</v>
      </c>
    </row>
    <row r="3738" spans="1:2" x14ac:dyDescent="0.2">
      <c r="A3738" t="s">
        <v>8221</v>
      </c>
      <c r="B3738">
        <v>4</v>
      </c>
    </row>
    <row r="3739" spans="1:2" x14ac:dyDescent="0.2">
      <c r="A3739" t="s">
        <v>8221</v>
      </c>
      <c r="B3739">
        <v>6</v>
      </c>
    </row>
    <row r="3740" spans="1:2" x14ac:dyDescent="0.2">
      <c r="A3740" t="s">
        <v>8221</v>
      </c>
      <c r="B3740">
        <v>8</v>
      </c>
    </row>
    <row r="3741" spans="1:2" x14ac:dyDescent="0.2">
      <c r="A3741" t="s">
        <v>8221</v>
      </c>
      <c r="B3741">
        <v>14</v>
      </c>
    </row>
    <row r="3742" spans="1:2" x14ac:dyDescent="0.2">
      <c r="A3742" t="s">
        <v>8221</v>
      </c>
      <c r="B3742">
        <v>0</v>
      </c>
    </row>
    <row r="3743" spans="1:2" x14ac:dyDescent="0.2">
      <c r="A3743" t="s">
        <v>8221</v>
      </c>
      <c r="B3743">
        <v>4</v>
      </c>
    </row>
    <row r="3744" spans="1:2" x14ac:dyDescent="0.2">
      <c r="A3744" t="s">
        <v>8221</v>
      </c>
      <c r="B3744">
        <v>0</v>
      </c>
    </row>
    <row r="3745" spans="1:2" x14ac:dyDescent="0.2">
      <c r="A3745" t="s">
        <v>8221</v>
      </c>
      <c r="B3745">
        <v>0</v>
      </c>
    </row>
    <row r="3746" spans="1:2" x14ac:dyDescent="0.2">
      <c r="A3746" t="s">
        <v>8221</v>
      </c>
      <c r="B3746">
        <v>1</v>
      </c>
    </row>
    <row r="3747" spans="1:2" x14ac:dyDescent="0.2">
      <c r="A3747" t="s">
        <v>8221</v>
      </c>
      <c r="B3747">
        <v>1</v>
      </c>
    </row>
    <row r="3748" spans="1:2" x14ac:dyDescent="0.2">
      <c r="A3748" t="s">
        <v>8221</v>
      </c>
      <c r="B3748">
        <v>1</v>
      </c>
    </row>
    <row r="3749" spans="1:2" x14ac:dyDescent="0.2">
      <c r="A3749" t="s">
        <v>8219</v>
      </c>
      <c r="B3749">
        <v>52</v>
      </c>
    </row>
    <row r="3750" spans="1:2" x14ac:dyDescent="0.2">
      <c r="A3750" t="s">
        <v>8219</v>
      </c>
      <c r="B3750">
        <v>7</v>
      </c>
    </row>
    <row r="3751" spans="1:2" x14ac:dyDescent="0.2">
      <c r="A3751" t="s">
        <v>8219</v>
      </c>
      <c r="B3751">
        <v>28</v>
      </c>
    </row>
    <row r="3752" spans="1:2" x14ac:dyDescent="0.2">
      <c r="A3752" t="s">
        <v>8219</v>
      </c>
      <c r="B3752">
        <v>11</v>
      </c>
    </row>
    <row r="3753" spans="1:2" x14ac:dyDescent="0.2">
      <c r="A3753" t="s">
        <v>8219</v>
      </c>
      <c r="B3753">
        <v>15</v>
      </c>
    </row>
    <row r="3754" spans="1:2" x14ac:dyDescent="0.2">
      <c r="A3754" t="s">
        <v>8219</v>
      </c>
      <c r="B3754">
        <v>30</v>
      </c>
    </row>
    <row r="3755" spans="1:2" x14ac:dyDescent="0.2">
      <c r="A3755" t="s">
        <v>8219</v>
      </c>
      <c r="B3755">
        <v>27</v>
      </c>
    </row>
    <row r="3756" spans="1:2" x14ac:dyDescent="0.2">
      <c r="A3756" t="s">
        <v>8219</v>
      </c>
      <c r="B3756">
        <v>28</v>
      </c>
    </row>
    <row r="3757" spans="1:2" x14ac:dyDescent="0.2">
      <c r="A3757" t="s">
        <v>8219</v>
      </c>
      <c r="B3757">
        <v>17</v>
      </c>
    </row>
    <row r="3758" spans="1:2" x14ac:dyDescent="0.2">
      <c r="A3758" t="s">
        <v>8219</v>
      </c>
      <c r="B3758">
        <v>50</v>
      </c>
    </row>
    <row r="3759" spans="1:2" x14ac:dyDescent="0.2">
      <c r="A3759" t="s">
        <v>8219</v>
      </c>
      <c r="B3759">
        <v>26</v>
      </c>
    </row>
    <row r="3760" spans="1:2" x14ac:dyDescent="0.2">
      <c r="A3760" t="s">
        <v>8219</v>
      </c>
      <c r="B3760">
        <v>88</v>
      </c>
    </row>
    <row r="3761" spans="1:2" x14ac:dyDescent="0.2">
      <c r="A3761" t="s">
        <v>8219</v>
      </c>
      <c r="B3761">
        <v>91</v>
      </c>
    </row>
    <row r="3762" spans="1:2" x14ac:dyDescent="0.2">
      <c r="A3762" t="s">
        <v>8219</v>
      </c>
      <c r="B3762">
        <v>3</v>
      </c>
    </row>
    <row r="3763" spans="1:2" x14ac:dyDescent="0.2">
      <c r="A3763" t="s">
        <v>8219</v>
      </c>
      <c r="B3763">
        <v>28</v>
      </c>
    </row>
    <row r="3764" spans="1:2" x14ac:dyDescent="0.2">
      <c r="A3764" t="s">
        <v>8219</v>
      </c>
      <c r="B3764">
        <v>77</v>
      </c>
    </row>
    <row r="3765" spans="1:2" x14ac:dyDescent="0.2">
      <c r="A3765" t="s">
        <v>8219</v>
      </c>
      <c r="B3765">
        <v>27</v>
      </c>
    </row>
    <row r="3766" spans="1:2" x14ac:dyDescent="0.2">
      <c r="A3766" t="s">
        <v>8219</v>
      </c>
      <c r="B3766">
        <v>107</v>
      </c>
    </row>
    <row r="3767" spans="1:2" x14ac:dyDescent="0.2">
      <c r="A3767" t="s">
        <v>8219</v>
      </c>
      <c r="B3767">
        <v>96</v>
      </c>
    </row>
    <row r="3768" spans="1:2" x14ac:dyDescent="0.2">
      <c r="A3768" t="s">
        <v>8219</v>
      </c>
      <c r="B3768">
        <v>56</v>
      </c>
    </row>
    <row r="3769" spans="1:2" x14ac:dyDescent="0.2">
      <c r="A3769" t="s">
        <v>8219</v>
      </c>
      <c r="B3769">
        <v>58</v>
      </c>
    </row>
    <row r="3770" spans="1:2" x14ac:dyDescent="0.2">
      <c r="A3770" t="s">
        <v>8219</v>
      </c>
      <c r="B3770">
        <v>15</v>
      </c>
    </row>
    <row r="3771" spans="1:2" x14ac:dyDescent="0.2">
      <c r="A3771" t="s">
        <v>8219</v>
      </c>
      <c r="B3771">
        <v>20</v>
      </c>
    </row>
    <row r="3772" spans="1:2" x14ac:dyDescent="0.2">
      <c r="A3772" t="s">
        <v>8219</v>
      </c>
      <c r="B3772">
        <v>38</v>
      </c>
    </row>
    <row r="3773" spans="1:2" x14ac:dyDescent="0.2">
      <c r="A3773" t="s">
        <v>8219</v>
      </c>
      <c r="B3773">
        <v>33</v>
      </c>
    </row>
    <row r="3774" spans="1:2" x14ac:dyDescent="0.2">
      <c r="A3774" t="s">
        <v>8219</v>
      </c>
      <c r="B3774">
        <v>57</v>
      </c>
    </row>
    <row r="3775" spans="1:2" x14ac:dyDescent="0.2">
      <c r="A3775" t="s">
        <v>8219</v>
      </c>
      <c r="B3775">
        <v>25</v>
      </c>
    </row>
    <row r="3776" spans="1:2" x14ac:dyDescent="0.2">
      <c r="A3776" t="s">
        <v>8219</v>
      </c>
      <c r="B3776">
        <v>14</v>
      </c>
    </row>
    <row r="3777" spans="1:2" x14ac:dyDescent="0.2">
      <c r="A3777" t="s">
        <v>8219</v>
      </c>
      <c r="B3777">
        <v>94</v>
      </c>
    </row>
    <row r="3778" spans="1:2" x14ac:dyDescent="0.2">
      <c r="A3778" t="s">
        <v>8219</v>
      </c>
      <c r="B3778">
        <v>59</v>
      </c>
    </row>
    <row r="3779" spans="1:2" x14ac:dyDescent="0.2">
      <c r="A3779" t="s">
        <v>8219</v>
      </c>
      <c r="B3779">
        <v>36</v>
      </c>
    </row>
    <row r="3780" spans="1:2" x14ac:dyDescent="0.2">
      <c r="A3780" t="s">
        <v>8219</v>
      </c>
      <c r="B3780">
        <v>115</v>
      </c>
    </row>
    <row r="3781" spans="1:2" x14ac:dyDescent="0.2">
      <c r="A3781" t="s">
        <v>8219</v>
      </c>
      <c r="B3781">
        <v>30</v>
      </c>
    </row>
    <row r="3782" spans="1:2" x14ac:dyDescent="0.2">
      <c r="A3782" t="s">
        <v>8219</v>
      </c>
      <c r="B3782">
        <v>52</v>
      </c>
    </row>
    <row r="3783" spans="1:2" x14ac:dyDescent="0.2">
      <c r="A3783" t="s">
        <v>8219</v>
      </c>
      <c r="B3783">
        <v>27</v>
      </c>
    </row>
    <row r="3784" spans="1:2" x14ac:dyDescent="0.2">
      <c r="A3784" t="s">
        <v>8219</v>
      </c>
      <c r="B3784">
        <v>24</v>
      </c>
    </row>
    <row r="3785" spans="1:2" x14ac:dyDescent="0.2">
      <c r="A3785" t="s">
        <v>8219</v>
      </c>
      <c r="B3785">
        <v>10</v>
      </c>
    </row>
    <row r="3786" spans="1:2" x14ac:dyDescent="0.2">
      <c r="A3786" t="s">
        <v>8219</v>
      </c>
      <c r="B3786">
        <v>30</v>
      </c>
    </row>
    <row r="3787" spans="1:2" x14ac:dyDescent="0.2">
      <c r="A3787" t="s">
        <v>8219</v>
      </c>
      <c r="B3787">
        <v>71</v>
      </c>
    </row>
    <row r="3788" spans="1:2" x14ac:dyDescent="0.2">
      <c r="A3788" t="s">
        <v>8219</v>
      </c>
      <c r="B3788">
        <v>10</v>
      </c>
    </row>
    <row r="3789" spans="1:2" x14ac:dyDescent="0.2">
      <c r="A3789" t="s">
        <v>8221</v>
      </c>
      <c r="B3789">
        <v>1</v>
      </c>
    </row>
    <row r="3790" spans="1:2" x14ac:dyDescent="0.2">
      <c r="A3790" t="s">
        <v>8221</v>
      </c>
      <c r="B3790">
        <v>4</v>
      </c>
    </row>
    <row r="3791" spans="1:2" x14ac:dyDescent="0.2">
      <c r="A3791" t="s">
        <v>8221</v>
      </c>
      <c r="B3791">
        <v>0</v>
      </c>
    </row>
    <row r="3792" spans="1:2" x14ac:dyDescent="0.2">
      <c r="A3792" t="s">
        <v>8221</v>
      </c>
      <c r="B3792">
        <v>0</v>
      </c>
    </row>
    <row r="3793" spans="1:2" x14ac:dyDescent="0.2">
      <c r="A3793" t="s">
        <v>8221</v>
      </c>
      <c r="B3793">
        <v>2</v>
      </c>
    </row>
    <row r="3794" spans="1:2" x14ac:dyDescent="0.2">
      <c r="A3794" t="s">
        <v>8221</v>
      </c>
      <c r="B3794">
        <v>24</v>
      </c>
    </row>
    <row r="3795" spans="1:2" x14ac:dyDescent="0.2">
      <c r="A3795" t="s">
        <v>8221</v>
      </c>
      <c r="B3795">
        <v>1</v>
      </c>
    </row>
    <row r="3796" spans="1:2" x14ac:dyDescent="0.2">
      <c r="A3796" t="s">
        <v>8221</v>
      </c>
      <c r="B3796">
        <v>2</v>
      </c>
    </row>
    <row r="3797" spans="1:2" x14ac:dyDescent="0.2">
      <c r="A3797" t="s">
        <v>8221</v>
      </c>
      <c r="B3797">
        <v>1</v>
      </c>
    </row>
    <row r="3798" spans="1:2" x14ac:dyDescent="0.2">
      <c r="A3798" t="s">
        <v>8221</v>
      </c>
      <c r="B3798">
        <v>37</v>
      </c>
    </row>
    <row r="3799" spans="1:2" x14ac:dyDescent="0.2">
      <c r="A3799" t="s">
        <v>8221</v>
      </c>
      <c r="B3799">
        <v>5</v>
      </c>
    </row>
    <row r="3800" spans="1:2" x14ac:dyDescent="0.2">
      <c r="A3800" t="s">
        <v>8221</v>
      </c>
      <c r="B3800">
        <v>4</v>
      </c>
    </row>
    <row r="3801" spans="1:2" x14ac:dyDescent="0.2">
      <c r="A3801" t="s">
        <v>8221</v>
      </c>
      <c r="B3801">
        <v>16</v>
      </c>
    </row>
    <row r="3802" spans="1:2" x14ac:dyDescent="0.2">
      <c r="A3802" t="s">
        <v>8221</v>
      </c>
      <c r="B3802">
        <v>9</v>
      </c>
    </row>
    <row r="3803" spans="1:2" x14ac:dyDescent="0.2">
      <c r="A3803" t="s">
        <v>8221</v>
      </c>
      <c r="B3803">
        <v>0</v>
      </c>
    </row>
    <row r="3804" spans="1:2" x14ac:dyDescent="0.2">
      <c r="A3804" t="s">
        <v>8221</v>
      </c>
      <c r="B3804">
        <v>40</v>
      </c>
    </row>
    <row r="3805" spans="1:2" x14ac:dyDescent="0.2">
      <c r="A3805" t="s">
        <v>8221</v>
      </c>
      <c r="B3805">
        <v>0</v>
      </c>
    </row>
    <row r="3806" spans="1:2" x14ac:dyDescent="0.2">
      <c r="A3806" t="s">
        <v>8221</v>
      </c>
      <c r="B3806">
        <v>2</v>
      </c>
    </row>
    <row r="3807" spans="1:2" x14ac:dyDescent="0.2">
      <c r="A3807" t="s">
        <v>8221</v>
      </c>
      <c r="B3807">
        <v>1</v>
      </c>
    </row>
    <row r="3808" spans="1:2" x14ac:dyDescent="0.2">
      <c r="A3808" t="s">
        <v>8221</v>
      </c>
      <c r="B3808">
        <v>9</v>
      </c>
    </row>
    <row r="3809" spans="1:2" x14ac:dyDescent="0.2">
      <c r="A3809" t="s">
        <v>8219</v>
      </c>
      <c r="B3809">
        <v>24</v>
      </c>
    </row>
    <row r="3810" spans="1:2" x14ac:dyDescent="0.2">
      <c r="A3810" t="s">
        <v>8219</v>
      </c>
      <c r="B3810">
        <v>38</v>
      </c>
    </row>
    <row r="3811" spans="1:2" x14ac:dyDescent="0.2">
      <c r="A3811" t="s">
        <v>8219</v>
      </c>
      <c r="B3811">
        <v>26</v>
      </c>
    </row>
    <row r="3812" spans="1:2" x14ac:dyDescent="0.2">
      <c r="A3812" t="s">
        <v>8219</v>
      </c>
      <c r="B3812">
        <v>19</v>
      </c>
    </row>
    <row r="3813" spans="1:2" x14ac:dyDescent="0.2">
      <c r="A3813" t="s">
        <v>8219</v>
      </c>
      <c r="B3813">
        <v>11</v>
      </c>
    </row>
    <row r="3814" spans="1:2" x14ac:dyDescent="0.2">
      <c r="A3814" t="s">
        <v>8219</v>
      </c>
      <c r="B3814">
        <v>27</v>
      </c>
    </row>
    <row r="3815" spans="1:2" x14ac:dyDescent="0.2">
      <c r="A3815" t="s">
        <v>8219</v>
      </c>
      <c r="B3815">
        <v>34</v>
      </c>
    </row>
    <row r="3816" spans="1:2" x14ac:dyDescent="0.2">
      <c r="A3816" t="s">
        <v>8219</v>
      </c>
      <c r="B3816">
        <v>20</v>
      </c>
    </row>
    <row r="3817" spans="1:2" x14ac:dyDescent="0.2">
      <c r="A3817" t="s">
        <v>8219</v>
      </c>
      <c r="B3817">
        <v>37</v>
      </c>
    </row>
    <row r="3818" spans="1:2" x14ac:dyDescent="0.2">
      <c r="A3818" t="s">
        <v>8219</v>
      </c>
      <c r="B3818">
        <v>20</v>
      </c>
    </row>
    <row r="3819" spans="1:2" x14ac:dyDescent="0.2">
      <c r="A3819" t="s">
        <v>8219</v>
      </c>
      <c r="B3819">
        <v>10</v>
      </c>
    </row>
    <row r="3820" spans="1:2" x14ac:dyDescent="0.2">
      <c r="A3820" t="s">
        <v>8219</v>
      </c>
      <c r="B3820">
        <v>26</v>
      </c>
    </row>
    <row r="3821" spans="1:2" x14ac:dyDescent="0.2">
      <c r="A3821" t="s">
        <v>8219</v>
      </c>
      <c r="B3821">
        <v>20</v>
      </c>
    </row>
    <row r="3822" spans="1:2" x14ac:dyDescent="0.2">
      <c r="A3822" t="s">
        <v>8219</v>
      </c>
      <c r="B3822">
        <v>46</v>
      </c>
    </row>
    <row r="3823" spans="1:2" x14ac:dyDescent="0.2">
      <c r="A3823" t="s">
        <v>8219</v>
      </c>
      <c r="B3823">
        <v>76</v>
      </c>
    </row>
    <row r="3824" spans="1:2" x14ac:dyDescent="0.2">
      <c r="A3824" t="s">
        <v>8219</v>
      </c>
      <c r="B3824">
        <v>41</v>
      </c>
    </row>
    <row r="3825" spans="1:2" x14ac:dyDescent="0.2">
      <c r="A3825" t="s">
        <v>8219</v>
      </c>
      <c r="B3825">
        <v>7</v>
      </c>
    </row>
    <row r="3826" spans="1:2" x14ac:dyDescent="0.2">
      <c r="A3826" t="s">
        <v>8219</v>
      </c>
      <c r="B3826">
        <v>49</v>
      </c>
    </row>
    <row r="3827" spans="1:2" x14ac:dyDescent="0.2">
      <c r="A3827" t="s">
        <v>8219</v>
      </c>
      <c r="B3827">
        <v>26</v>
      </c>
    </row>
    <row r="3828" spans="1:2" x14ac:dyDescent="0.2">
      <c r="A3828" t="s">
        <v>8219</v>
      </c>
      <c r="B3828">
        <v>65</v>
      </c>
    </row>
    <row r="3829" spans="1:2" x14ac:dyDescent="0.2">
      <c r="A3829" t="s">
        <v>8219</v>
      </c>
      <c r="B3829">
        <v>28</v>
      </c>
    </row>
    <row r="3830" spans="1:2" x14ac:dyDescent="0.2">
      <c r="A3830" t="s">
        <v>8219</v>
      </c>
      <c r="B3830">
        <v>8</v>
      </c>
    </row>
    <row r="3831" spans="1:2" x14ac:dyDescent="0.2">
      <c r="A3831" t="s">
        <v>8219</v>
      </c>
      <c r="B3831">
        <v>3</v>
      </c>
    </row>
    <row r="3832" spans="1:2" x14ac:dyDescent="0.2">
      <c r="A3832" t="s">
        <v>8219</v>
      </c>
      <c r="B3832">
        <v>9</v>
      </c>
    </row>
    <row r="3833" spans="1:2" x14ac:dyDescent="0.2">
      <c r="A3833" t="s">
        <v>8219</v>
      </c>
      <c r="B3833">
        <v>9</v>
      </c>
    </row>
    <row r="3834" spans="1:2" x14ac:dyDescent="0.2">
      <c r="A3834" t="s">
        <v>8219</v>
      </c>
      <c r="B3834">
        <v>20</v>
      </c>
    </row>
    <row r="3835" spans="1:2" x14ac:dyDescent="0.2">
      <c r="A3835" t="s">
        <v>8219</v>
      </c>
      <c r="B3835">
        <v>57</v>
      </c>
    </row>
    <row r="3836" spans="1:2" x14ac:dyDescent="0.2">
      <c r="A3836" t="s">
        <v>8219</v>
      </c>
      <c r="B3836">
        <v>8</v>
      </c>
    </row>
    <row r="3837" spans="1:2" x14ac:dyDescent="0.2">
      <c r="A3837" t="s">
        <v>8219</v>
      </c>
      <c r="B3837">
        <v>14</v>
      </c>
    </row>
    <row r="3838" spans="1:2" x14ac:dyDescent="0.2">
      <c r="A3838" t="s">
        <v>8219</v>
      </c>
      <c r="B3838">
        <v>17</v>
      </c>
    </row>
    <row r="3839" spans="1:2" x14ac:dyDescent="0.2">
      <c r="A3839" t="s">
        <v>8219</v>
      </c>
      <c r="B3839">
        <v>100</v>
      </c>
    </row>
    <row r="3840" spans="1:2" x14ac:dyDescent="0.2">
      <c r="A3840" t="s">
        <v>8219</v>
      </c>
      <c r="B3840">
        <v>32</v>
      </c>
    </row>
    <row r="3841" spans="1:2" x14ac:dyDescent="0.2">
      <c r="A3841" t="s">
        <v>8219</v>
      </c>
      <c r="B3841">
        <v>3</v>
      </c>
    </row>
    <row r="3842" spans="1:2" x14ac:dyDescent="0.2">
      <c r="A3842" t="s">
        <v>8221</v>
      </c>
      <c r="B3842">
        <v>34</v>
      </c>
    </row>
    <row r="3843" spans="1:2" x14ac:dyDescent="0.2">
      <c r="A3843" t="s">
        <v>8221</v>
      </c>
      <c r="B3843">
        <v>23</v>
      </c>
    </row>
    <row r="3844" spans="1:2" x14ac:dyDescent="0.2">
      <c r="A3844" t="s">
        <v>8221</v>
      </c>
      <c r="B3844">
        <v>19</v>
      </c>
    </row>
    <row r="3845" spans="1:2" x14ac:dyDescent="0.2">
      <c r="A3845" t="s">
        <v>8221</v>
      </c>
      <c r="B3845">
        <v>50</v>
      </c>
    </row>
    <row r="3846" spans="1:2" x14ac:dyDescent="0.2">
      <c r="A3846" t="s">
        <v>8221</v>
      </c>
      <c r="B3846">
        <v>12</v>
      </c>
    </row>
    <row r="3847" spans="1:2" x14ac:dyDescent="0.2">
      <c r="A3847" t="s">
        <v>8221</v>
      </c>
      <c r="B3847">
        <v>8</v>
      </c>
    </row>
    <row r="3848" spans="1:2" x14ac:dyDescent="0.2">
      <c r="A3848" t="s">
        <v>8221</v>
      </c>
      <c r="B3848">
        <v>9</v>
      </c>
    </row>
    <row r="3849" spans="1:2" x14ac:dyDescent="0.2">
      <c r="A3849" t="s">
        <v>8221</v>
      </c>
      <c r="B3849">
        <v>43</v>
      </c>
    </row>
    <row r="3850" spans="1:2" x14ac:dyDescent="0.2">
      <c r="A3850" t="s">
        <v>8221</v>
      </c>
      <c r="B3850">
        <v>28</v>
      </c>
    </row>
    <row r="3851" spans="1:2" x14ac:dyDescent="0.2">
      <c r="A3851" t="s">
        <v>8221</v>
      </c>
      <c r="B3851">
        <v>4</v>
      </c>
    </row>
    <row r="3852" spans="1:2" x14ac:dyDescent="0.2">
      <c r="A3852" t="s">
        <v>8221</v>
      </c>
      <c r="B3852">
        <v>24</v>
      </c>
    </row>
    <row r="3853" spans="1:2" x14ac:dyDescent="0.2">
      <c r="A3853" t="s">
        <v>8221</v>
      </c>
      <c r="B3853">
        <v>2</v>
      </c>
    </row>
    <row r="3854" spans="1:2" x14ac:dyDescent="0.2">
      <c r="A3854" t="s">
        <v>8221</v>
      </c>
      <c r="B3854">
        <v>2</v>
      </c>
    </row>
    <row r="3855" spans="1:2" x14ac:dyDescent="0.2">
      <c r="A3855" t="s">
        <v>8221</v>
      </c>
      <c r="B3855">
        <v>20</v>
      </c>
    </row>
    <row r="3856" spans="1:2" x14ac:dyDescent="0.2">
      <c r="A3856" t="s">
        <v>8221</v>
      </c>
      <c r="B3856">
        <v>1</v>
      </c>
    </row>
    <row r="3857" spans="1:2" x14ac:dyDescent="0.2">
      <c r="A3857" t="s">
        <v>8221</v>
      </c>
      <c r="B3857">
        <v>1</v>
      </c>
    </row>
    <row r="3858" spans="1:2" x14ac:dyDescent="0.2">
      <c r="A3858" t="s">
        <v>8221</v>
      </c>
      <c r="B3858">
        <v>4</v>
      </c>
    </row>
    <row r="3859" spans="1:2" x14ac:dyDescent="0.2">
      <c r="A3859" t="s">
        <v>8221</v>
      </c>
      <c r="B3859">
        <v>1</v>
      </c>
    </row>
    <row r="3860" spans="1:2" x14ac:dyDescent="0.2">
      <c r="A3860" t="s">
        <v>8221</v>
      </c>
      <c r="B3860">
        <v>1</v>
      </c>
    </row>
    <row r="3861" spans="1:2" x14ac:dyDescent="0.2">
      <c r="A3861" t="s">
        <v>8221</v>
      </c>
      <c r="B3861">
        <v>13</v>
      </c>
    </row>
    <row r="3862" spans="1:2" x14ac:dyDescent="0.2">
      <c r="A3862" t="s">
        <v>8221</v>
      </c>
      <c r="B3862">
        <v>1</v>
      </c>
    </row>
    <row r="3863" spans="1:2" x14ac:dyDescent="0.2">
      <c r="A3863" t="s">
        <v>8221</v>
      </c>
      <c r="B3863">
        <v>1</v>
      </c>
    </row>
    <row r="3864" spans="1:2" x14ac:dyDescent="0.2">
      <c r="A3864" t="s">
        <v>8221</v>
      </c>
      <c r="B3864">
        <v>0</v>
      </c>
    </row>
    <row r="3865" spans="1:2" x14ac:dyDescent="0.2">
      <c r="A3865" t="s">
        <v>8221</v>
      </c>
      <c r="B3865">
        <v>3</v>
      </c>
    </row>
    <row r="3866" spans="1:2" x14ac:dyDescent="0.2">
      <c r="A3866" t="s">
        <v>8221</v>
      </c>
      <c r="B3866">
        <v>14</v>
      </c>
    </row>
    <row r="3867" spans="1:2" x14ac:dyDescent="0.2">
      <c r="A3867" t="s">
        <v>8221</v>
      </c>
      <c r="B3867">
        <v>2</v>
      </c>
    </row>
    <row r="3868" spans="1:2" x14ac:dyDescent="0.2">
      <c r="A3868" t="s">
        <v>8221</v>
      </c>
      <c r="B3868">
        <v>5</v>
      </c>
    </row>
    <row r="3869" spans="1:2" x14ac:dyDescent="0.2">
      <c r="A3869" t="s">
        <v>8220</v>
      </c>
      <c r="B3869">
        <v>1</v>
      </c>
    </row>
    <row r="3870" spans="1:2" x14ac:dyDescent="0.2">
      <c r="A3870" t="s">
        <v>8220</v>
      </c>
      <c r="B3870">
        <v>15</v>
      </c>
    </row>
    <row r="3871" spans="1:2" x14ac:dyDescent="0.2">
      <c r="A3871" t="s">
        <v>8220</v>
      </c>
      <c r="B3871">
        <v>10</v>
      </c>
    </row>
    <row r="3872" spans="1:2" x14ac:dyDescent="0.2">
      <c r="A3872" t="s">
        <v>8220</v>
      </c>
      <c r="B3872">
        <v>3</v>
      </c>
    </row>
    <row r="3873" spans="1:2" x14ac:dyDescent="0.2">
      <c r="A3873" t="s">
        <v>8220</v>
      </c>
      <c r="B3873">
        <v>0</v>
      </c>
    </row>
    <row r="3874" spans="1:2" x14ac:dyDescent="0.2">
      <c r="A3874" t="s">
        <v>8220</v>
      </c>
      <c r="B3874">
        <v>0</v>
      </c>
    </row>
    <row r="3875" spans="1:2" x14ac:dyDescent="0.2">
      <c r="A3875" t="s">
        <v>8220</v>
      </c>
      <c r="B3875">
        <v>0</v>
      </c>
    </row>
    <row r="3876" spans="1:2" x14ac:dyDescent="0.2">
      <c r="A3876" t="s">
        <v>8220</v>
      </c>
      <c r="B3876">
        <v>0</v>
      </c>
    </row>
    <row r="3877" spans="1:2" x14ac:dyDescent="0.2">
      <c r="A3877" t="s">
        <v>8220</v>
      </c>
      <c r="B3877">
        <v>46</v>
      </c>
    </row>
    <row r="3878" spans="1:2" x14ac:dyDescent="0.2">
      <c r="A3878" t="s">
        <v>8220</v>
      </c>
      <c r="B3878">
        <v>14</v>
      </c>
    </row>
    <row r="3879" spans="1:2" x14ac:dyDescent="0.2">
      <c r="A3879" t="s">
        <v>8220</v>
      </c>
      <c r="B3879">
        <v>1</v>
      </c>
    </row>
    <row r="3880" spans="1:2" x14ac:dyDescent="0.2">
      <c r="A3880" t="s">
        <v>8220</v>
      </c>
      <c r="B3880">
        <v>0</v>
      </c>
    </row>
    <row r="3881" spans="1:2" x14ac:dyDescent="0.2">
      <c r="A3881" t="s">
        <v>8220</v>
      </c>
      <c r="B3881">
        <v>17</v>
      </c>
    </row>
    <row r="3882" spans="1:2" x14ac:dyDescent="0.2">
      <c r="A3882" t="s">
        <v>8220</v>
      </c>
      <c r="B3882">
        <v>1</v>
      </c>
    </row>
    <row r="3883" spans="1:2" x14ac:dyDescent="0.2">
      <c r="A3883" t="s">
        <v>8220</v>
      </c>
      <c r="B3883">
        <v>0</v>
      </c>
    </row>
    <row r="3884" spans="1:2" x14ac:dyDescent="0.2">
      <c r="A3884" t="s">
        <v>8220</v>
      </c>
      <c r="B3884">
        <v>0</v>
      </c>
    </row>
    <row r="3885" spans="1:2" x14ac:dyDescent="0.2">
      <c r="A3885" t="s">
        <v>8220</v>
      </c>
      <c r="B3885">
        <v>0</v>
      </c>
    </row>
    <row r="3886" spans="1:2" x14ac:dyDescent="0.2">
      <c r="A3886" t="s">
        <v>8220</v>
      </c>
      <c r="B3886">
        <v>0</v>
      </c>
    </row>
    <row r="3887" spans="1:2" x14ac:dyDescent="0.2">
      <c r="A3887" t="s">
        <v>8220</v>
      </c>
      <c r="B3887">
        <v>0</v>
      </c>
    </row>
    <row r="3888" spans="1:2" x14ac:dyDescent="0.2">
      <c r="A3888" t="s">
        <v>8220</v>
      </c>
      <c r="B3888">
        <v>2</v>
      </c>
    </row>
    <row r="3889" spans="1:2" x14ac:dyDescent="0.2">
      <c r="A3889" t="s">
        <v>8221</v>
      </c>
      <c r="B3889">
        <v>14</v>
      </c>
    </row>
    <row r="3890" spans="1:2" x14ac:dyDescent="0.2">
      <c r="A3890" t="s">
        <v>8221</v>
      </c>
      <c r="B3890">
        <v>9</v>
      </c>
    </row>
    <row r="3891" spans="1:2" x14ac:dyDescent="0.2">
      <c r="A3891" t="s">
        <v>8221</v>
      </c>
      <c r="B3891">
        <v>8</v>
      </c>
    </row>
    <row r="3892" spans="1:2" x14ac:dyDescent="0.2">
      <c r="A3892" t="s">
        <v>8221</v>
      </c>
      <c r="B3892">
        <v>7</v>
      </c>
    </row>
    <row r="3893" spans="1:2" x14ac:dyDescent="0.2">
      <c r="A3893" t="s">
        <v>8221</v>
      </c>
      <c r="B3893">
        <v>0</v>
      </c>
    </row>
    <row r="3894" spans="1:2" x14ac:dyDescent="0.2">
      <c r="A3894" t="s">
        <v>8221</v>
      </c>
      <c r="B3894">
        <v>84</v>
      </c>
    </row>
    <row r="3895" spans="1:2" x14ac:dyDescent="0.2">
      <c r="A3895" t="s">
        <v>8221</v>
      </c>
      <c r="B3895">
        <v>11</v>
      </c>
    </row>
    <row r="3896" spans="1:2" x14ac:dyDescent="0.2">
      <c r="A3896" t="s">
        <v>8221</v>
      </c>
      <c r="B3896">
        <v>1</v>
      </c>
    </row>
    <row r="3897" spans="1:2" x14ac:dyDescent="0.2">
      <c r="A3897" t="s">
        <v>8221</v>
      </c>
      <c r="B3897">
        <v>4</v>
      </c>
    </row>
    <row r="3898" spans="1:2" x14ac:dyDescent="0.2">
      <c r="A3898" t="s">
        <v>8221</v>
      </c>
      <c r="B3898">
        <v>10</v>
      </c>
    </row>
    <row r="3899" spans="1:2" x14ac:dyDescent="0.2">
      <c r="A3899" t="s">
        <v>8221</v>
      </c>
      <c r="B3899">
        <v>16</v>
      </c>
    </row>
    <row r="3900" spans="1:2" x14ac:dyDescent="0.2">
      <c r="A3900" t="s">
        <v>8221</v>
      </c>
      <c r="B3900">
        <v>2</v>
      </c>
    </row>
    <row r="3901" spans="1:2" x14ac:dyDescent="0.2">
      <c r="A3901" t="s">
        <v>8221</v>
      </c>
      <c r="B3901">
        <v>5</v>
      </c>
    </row>
    <row r="3902" spans="1:2" x14ac:dyDescent="0.2">
      <c r="A3902" t="s">
        <v>8221</v>
      </c>
      <c r="B3902">
        <v>1</v>
      </c>
    </row>
    <row r="3903" spans="1:2" x14ac:dyDescent="0.2">
      <c r="A3903" t="s">
        <v>8221</v>
      </c>
      <c r="B3903">
        <v>31</v>
      </c>
    </row>
    <row r="3904" spans="1:2" x14ac:dyDescent="0.2">
      <c r="A3904" t="s">
        <v>8221</v>
      </c>
      <c r="B3904">
        <v>0</v>
      </c>
    </row>
    <row r="3905" spans="1:2" x14ac:dyDescent="0.2">
      <c r="A3905" t="s">
        <v>8221</v>
      </c>
      <c r="B3905">
        <v>2</v>
      </c>
    </row>
    <row r="3906" spans="1:2" x14ac:dyDescent="0.2">
      <c r="A3906" t="s">
        <v>8221</v>
      </c>
      <c r="B3906">
        <v>7</v>
      </c>
    </row>
    <row r="3907" spans="1:2" x14ac:dyDescent="0.2">
      <c r="A3907" t="s">
        <v>8221</v>
      </c>
      <c r="B3907">
        <v>16</v>
      </c>
    </row>
    <row r="3908" spans="1:2" x14ac:dyDescent="0.2">
      <c r="A3908" t="s">
        <v>8221</v>
      </c>
      <c r="B3908">
        <v>4</v>
      </c>
    </row>
    <row r="3909" spans="1:2" x14ac:dyDescent="0.2">
      <c r="A3909" t="s">
        <v>8221</v>
      </c>
      <c r="B3909">
        <v>4</v>
      </c>
    </row>
    <row r="3910" spans="1:2" x14ac:dyDescent="0.2">
      <c r="A3910" t="s">
        <v>8221</v>
      </c>
      <c r="B3910">
        <v>4</v>
      </c>
    </row>
    <row r="3911" spans="1:2" x14ac:dyDescent="0.2">
      <c r="A3911" t="s">
        <v>8221</v>
      </c>
      <c r="B3911">
        <v>3</v>
      </c>
    </row>
    <row r="3912" spans="1:2" x14ac:dyDescent="0.2">
      <c r="A3912" t="s">
        <v>8221</v>
      </c>
      <c r="B3912">
        <v>36</v>
      </c>
    </row>
    <row r="3913" spans="1:2" x14ac:dyDescent="0.2">
      <c r="A3913" t="s">
        <v>8221</v>
      </c>
      <c r="B3913">
        <v>1</v>
      </c>
    </row>
    <row r="3914" spans="1:2" x14ac:dyDescent="0.2">
      <c r="A3914" t="s">
        <v>8221</v>
      </c>
      <c r="B3914">
        <v>7</v>
      </c>
    </row>
    <row r="3915" spans="1:2" x14ac:dyDescent="0.2">
      <c r="A3915" t="s">
        <v>8221</v>
      </c>
      <c r="B3915">
        <v>27</v>
      </c>
    </row>
    <row r="3916" spans="1:2" x14ac:dyDescent="0.2">
      <c r="A3916" t="s">
        <v>8221</v>
      </c>
      <c r="B3916">
        <v>1</v>
      </c>
    </row>
    <row r="3917" spans="1:2" x14ac:dyDescent="0.2">
      <c r="A3917" t="s">
        <v>8221</v>
      </c>
      <c r="B3917">
        <v>0</v>
      </c>
    </row>
    <row r="3918" spans="1:2" x14ac:dyDescent="0.2">
      <c r="A3918" t="s">
        <v>8221</v>
      </c>
      <c r="B3918">
        <v>1</v>
      </c>
    </row>
    <row r="3919" spans="1:2" x14ac:dyDescent="0.2">
      <c r="A3919" t="s">
        <v>8221</v>
      </c>
      <c r="B3919">
        <v>3</v>
      </c>
    </row>
    <row r="3920" spans="1:2" x14ac:dyDescent="0.2">
      <c r="A3920" t="s">
        <v>8221</v>
      </c>
      <c r="B3920">
        <v>3</v>
      </c>
    </row>
    <row r="3921" spans="1:2" x14ac:dyDescent="0.2">
      <c r="A3921" t="s">
        <v>8221</v>
      </c>
      <c r="B3921">
        <v>3</v>
      </c>
    </row>
    <row r="3922" spans="1:2" x14ac:dyDescent="0.2">
      <c r="A3922" t="s">
        <v>8221</v>
      </c>
      <c r="B3922">
        <v>0</v>
      </c>
    </row>
    <row r="3923" spans="1:2" x14ac:dyDescent="0.2">
      <c r="A3923" t="s">
        <v>8221</v>
      </c>
      <c r="B3923">
        <v>6</v>
      </c>
    </row>
    <row r="3924" spans="1:2" x14ac:dyDescent="0.2">
      <c r="A3924" t="s">
        <v>8221</v>
      </c>
      <c r="B3924">
        <v>17</v>
      </c>
    </row>
    <row r="3925" spans="1:2" x14ac:dyDescent="0.2">
      <c r="A3925" t="s">
        <v>8221</v>
      </c>
      <c r="B3925">
        <v>40</v>
      </c>
    </row>
    <row r="3926" spans="1:2" x14ac:dyDescent="0.2">
      <c r="A3926" t="s">
        <v>8221</v>
      </c>
      <c r="B3926">
        <v>3</v>
      </c>
    </row>
    <row r="3927" spans="1:2" x14ac:dyDescent="0.2">
      <c r="A3927" t="s">
        <v>8221</v>
      </c>
      <c r="B3927">
        <v>1</v>
      </c>
    </row>
    <row r="3928" spans="1:2" x14ac:dyDescent="0.2">
      <c r="A3928" t="s">
        <v>8221</v>
      </c>
      <c r="B3928">
        <v>2</v>
      </c>
    </row>
    <row r="3929" spans="1:2" x14ac:dyDescent="0.2">
      <c r="A3929" t="s">
        <v>8221</v>
      </c>
      <c r="B3929">
        <v>7</v>
      </c>
    </row>
    <row r="3930" spans="1:2" x14ac:dyDescent="0.2">
      <c r="A3930" t="s">
        <v>8221</v>
      </c>
      <c r="B3930">
        <v>14</v>
      </c>
    </row>
    <row r="3931" spans="1:2" x14ac:dyDescent="0.2">
      <c r="A3931" t="s">
        <v>8221</v>
      </c>
      <c r="B3931">
        <v>0</v>
      </c>
    </row>
    <row r="3932" spans="1:2" x14ac:dyDescent="0.2">
      <c r="A3932" t="s">
        <v>8221</v>
      </c>
      <c r="B3932">
        <v>0</v>
      </c>
    </row>
    <row r="3933" spans="1:2" x14ac:dyDescent="0.2">
      <c r="A3933" t="s">
        <v>8221</v>
      </c>
      <c r="B3933">
        <v>1</v>
      </c>
    </row>
    <row r="3934" spans="1:2" x14ac:dyDescent="0.2">
      <c r="A3934" t="s">
        <v>8221</v>
      </c>
      <c r="B3934">
        <v>12</v>
      </c>
    </row>
    <row r="3935" spans="1:2" x14ac:dyDescent="0.2">
      <c r="A3935" t="s">
        <v>8221</v>
      </c>
      <c r="B3935">
        <v>12</v>
      </c>
    </row>
    <row r="3936" spans="1:2" x14ac:dyDescent="0.2">
      <c r="A3936" t="s">
        <v>8221</v>
      </c>
      <c r="B3936">
        <v>23</v>
      </c>
    </row>
    <row r="3937" spans="1:2" x14ac:dyDescent="0.2">
      <c r="A3937" t="s">
        <v>8221</v>
      </c>
      <c r="B3937">
        <v>0</v>
      </c>
    </row>
    <row r="3938" spans="1:2" x14ac:dyDescent="0.2">
      <c r="A3938" t="s">
        <v>8221</v>
      </c>
      <c r="B3938">
        <v>10</v>
      </c>
    </row>
    <row r="3939" spans="1:2" x14ac:dyDescent="0.2">
      <c r="A3939" t="s">
        <v>8221</v>
      </c>
      <c r="B3939">
        <v>5</v>
      </c>
    </row>
    <row r="3940" spans="1:2" x14ac:dyDescent="0.2">
      <c r="A3940" t="s">
        <v>8221</v>
      </c>
      <c r="B3940">
        <v>1</v>
      </c>
    </row>
    <row r="3941" spans="1:2" x14ac:dyDescent="0.2">
      <c r="A3941" t="s">
        <v>8221</v>
      </c>
      <c r="B3941">
        <v>2</v>
      </c>
    </row>
    <row r="3942" spans="1:2" x14ac:dyDescent="0.2">
      <c r="A3942" t="s">
        <v>8221</v>
      </c>
      <c r="B3942">
        <v>2</v>
      </c>
    </row>
    <row r="3943" spans="1:2" x14ac:dyDescent="0.2">
      <c r="A3943" t="s">
        <v>8221</v>
      </c>
      <c r="B3943">
        <v>0</v>
      </c>
    </row>
    <row r="3944" spans="1:2" x14ac:dyDescent="0.2">
      <c r="A3944" t="s">
        <v>8221</v>
      </c>
      <c r="B3944">
        <v>13</v>
      </c>
    </row>
    <row r="3945" spans="1:2" x14ac:dyDescent="0.2">
      <c r="A3945" t="s">
        <v>8221</v>
      </c>
      <c r="B3945">
        <v>0</v>
      </c>
    </row>
    <row r="3946" spans="1:2" x14ac:dyDescent="0.2">
      <c r="A3946" t="s">
        <v>8221</v>
      </c>
      <c r="B3946">
        <v>1</v>
      </c>
    </row>
    <row r="3947" spans="1:2" x14ac:dyDescent="0.2">
      <c r="A3947" t="s">
        <v>8221</v>
      </c>
      <c r="B3947">
        <v>5</v>
      </c>
    </row>
    <row r="3948" spans="1:2" x14ac:dyDescent="0.2">
      <c r="A3948" t="s">
        <v>8221</v>
      </c>
      <c r="B3948">
        <v>2</v>
      </c>
    </row>
    <row r="3949" spans="1:2" x14ac:dyDescent="0.2">
      <c r="A3949" t="s">
        <v>8221</v>
      </c>
      <c r="B3949">
        <v>0</v>
      </c>
    </row>
    <row r="3950" spans="1:2" x14ac:dyDescent="0.2">
      <c r="A3950" t="s">
        <v>8221</v>
      </c>
      <c r="B3950">
        <v>32</v>
      </c>
    </row>
    <row r="3951" spans="1:2" x14ac:dyDescent="0.2">
      <c r="A3951" t="s">
        <v>8221</v>
      </c>
      <c r="B3951">
        <v>1</v>
      </c>
    </row>
    <row r="3952" spans="1:2" x14ac:dyDescent="0.2">
      <c r="A3952" t="s">
        <v>8221</v>
      </c>
      <c r="B3952">
        <v>1</v>
      </c>
    </row>
    <row r="3953" spans="1:2" x14ac:dyDescent="0.2">
      <c r="A3953" t="s">
        <v>8221</v>
      </c>
      <c r="B3953">
        <v>1</v>
      </c>
    </row>
    <row r="3954" spans="1:2" x14ac:dyDescent="0.2">
      <c r="A3954" t="s">
        <v>8221</v>
      </c>
      <c r="B3954">
        <v>0</v>
      </c>
    </row>
    <row r="3955" spans="1:2" x14ac:dyDescent="0.2">
      <c r="A3955" t="s">
        <v>8221</v>
      </c>
      <c r="B3955">
        <v>0</v>
      </c>
    </row>
    <row r="3956" spans="1:2" x14ac:dyDescent="0.2">
      <c r="A3956" t="s">
        <v>8221</v>
      </c>
      <c r="B3956">
        <v>8</v>
      </c>
    </row>
    <row r="3957" spans="1:2" x14ac:dyDescent="0.2">
      <c r="A3957" t="s">
        <v>8221</v>
      </c>
      <c r="B3957">
        <v>0</v>
      </c>
    </row>
    <row r="3958" spans="1:2" x14ac:dyDescent="0.2">
      <c r="A3958" t="s">
        <v>8221</v>
      </c>
      <c r="B3958">
        <v>1</v>
      </c>
    </row>
    <row r="3959" spans="1:2" x14ac:dyDescent="0.2">
      <c r="A3959" t="s">
        <v>8221</v>
      </c>
      <c r="B3959">
        <v>16</v>
      </c>
    </row>
    <row r="3960" spans="1:2" x14ac:dyDescent="0.2">
      <c r="A3960" t="s">
        <v>8221</v>
      </c>
      <c r="B3960">
        <v>12</v>
      </c>
    </row>
    <row r="3961" spans="1:2" x14ac:dyDescent="0.2">
      <c r="A3961" t="s">
        <v>8221</v>
      </c>
      <c r="B3961">
        <v>4</v>
      </c>
    </row>
    <row r="3962" spans="1:2" x14ac:dyDescent="0.2">
      <c r="A3962" t="s">
        <v>8221</v>
      </c>
      <c r="B3962">
        <v>2</v>
      </c>
    </row>
    <row r="3963" spans="1:2" x14ac:dyDescent="0.2">
      <c r="A3963" t="s">
        <v>8221</v>
      </c>
      <c r="B3963">
        <v>3</v>
      </c>
    </row>
    <row r="3964" spans="1:2" x14ac:dyDescent="0.2">
      <c r="A3964" t="s">
        <v>8221</v>
      </c>
      <c r="B3964">
        <v>0</v>
      </c>
    </row>
    <row r="3965" spans="1:2" x14ac:dyDescent="0.2">
      <c r="A3965" t="s">
        <v>8221</v>
      </c>
      <c r="B3965">
        <v>3</v>
      </c>
    </row>
    <row r="3966" spans="1:2" x14ac:dyDescent="0.2">
      <c r="A3966" t="s">
        <v>8221</v>
      </c>
      <c r="B3966">
        <v>4</v>
      </c>
    </row>
    <row r="3967" spans="1:2" x14ac:dyDescent="0.2">
      <c r="A3967" t="s">
        <v>8221</v>
      </c>
      <c r="B3967">
        <v>2</v>
      </c>
    </row>
    <row r="3968" spans="1:2" x14ac:dyDescent="0.2">
      <c r="A3968" t="s">
        <v>8221</v>
      </c>
      <c r="B3968">
        <v>10</v>
      </c>
    </row>
    <row r="3969" spans="1:2" x14ac:dyDescent="0.2">
      <c r="A3969" t="s">
        <v>8221</v>
      </c>
      <c r="B3969">
        <v>11</v>
      </c>
    </row>
    <row r="3970" spans="1:2" x14ac:dyDescent="0.2">
      <c r="A3970" t="s">
        <v>8221</v>
      </c>
      <c r="B3970">
        <v>6</v>
      </c>
    </row>
    <row r="3971" spans="1:2" x14ac:dyDescent="0.2">
      <c r="A3971" t="s">
        <v>8221</v>
      </c>
      <c r="B3971">
        <v>2</v>
      </c>
    </row>
    <row r="3972" spans="1:2" x14ac:dyDescent="0.2">
      <c r="A3972" t="s">
        <v>8221</v>
      </c>
      <c r="B3972">
        <v>6</v>
      </c>
    </row>
    <row r="3973" spans="1:2" x14ac:dyDescent="0.2">
      <c r="A3973" t="s">
        <v>8221</v>
      </c>
      <c r="B3973">
        <v>8</v>
      </c>
    </row>
    <row r="3974" spans="1:2" x14ac:dyDescent="0.2">
      <c r="A3974" t="s">
        <v>8221</v>
      </c>
      <c r="B3974">
        <v>37</v>
      </c>
    </row>
    <row r="3975" spans="1:2" x14ac:dyDescent="0.2">
      <c r="A3975" t="s">
        <v>8221</v>
      </c>
      <c r="B3975">
        <v>11</v>
      </c>
    </row>
    <row r="3976" spans="1:2" x14ac:dyDescent="0.2">
      <c r="A3976" t="s">
        <v>8221</v>
      </c>
      <c r="B3976">
        <v>0</v>
      </c>
    </row>
    <row r="3977" spans="1:2" x14ac:dyDescent="0.2">
      <c r="A3977" t="s">
        <v>8221</v>
      </c>
      <c r="B3977">
        <v>10</v>
      </c>
    </row>
    <row r="3978" spans="1:2" x14ac:dyDescent="0.2">
      <c r="A3978" t="s">
        <v>8221</v>
      </c>
      <c r="B3978">
        <v>6</v>
      </c>
    </row>
    <row r="3979" spans="1:2" x14ac:dyDescent="0.2">
      <c r="A3979" t="s">
        <v>8221</v>
      </c>
      <c r="B3979">
        <v>8</v>
      </c>
    </row>
    <row r="3980" spans="1:2" x14ac:dyDescent="0.2">
      <c r="A3980" t="s">
        <v>8221</v>
      </c>
      <c r="B3980">
        <v>6</v>
      </c>
    </row>
    <row r="3981" spans="1:2" x14ac:dyDescent="0.2">
      <c r="A3981" t="s">
        <v>8221</v>
      </c>
      <c r="B3981">
        <v>7</v>
      </c>
    </row>
    <row r="3982" spans="1:2" x14ac:dyDescent="0.2">
      <c r="A3982" t="s">
        <v>8221</v>
      </c>
      <c r="B3982">
        <v>7</v>
      </c>
    </row>
    <row r="3983" spans="1:2" x14ac:dyDescent="0.2">
      <c r="A3983" t="s">
        <v>8221</v>
      </c>
      <c r="B3983">
        <v>5</v>
      </c>
    </row>
    <row r="3984" spans="1:2" x14ac:dyDescent="0.2">
      <c r="A3984" t="s">
        <v>8221</v>
      </c>
      <c r="B3984">
        <v>46</v>
      </c>
    </row>
    <row r="3985" spans="1:2" x14ac:dyDescent="0.2">
      <c r="A3985" t="s">
        <v>8221</v>
      </c>
      <c r="B3985">
        <v>10</v>
      </c>
    </row>
    <row r="3986" spans="1:2" x14ac:dyDescent="0.2">
      <c r="A3986" t="s">
        <v>8221</v>
      </c>
      <c r="B3986">
        <v>19</v>
      </c>
    </row>
    <row r="3987" spans="1:2" x14ac:dyDescent="0.2">
      <c r="A3987" t="s">
        <v>8221</v>
      </c>
      <c r="B3987">
        <v>13</v>
      </c>
    </row>
    <row r="3988" spans="1:2" x14ac:dyDescent="0.2">
      <c r="A3988" t="s">
        <v>8221</v>
      </c>
      <c r="B3988">
        <v>13</v>
      </c>
    </row>
    <row r="3989" spans="1:2" x14ac:dyDescent="0.2">
      <c r="A3989" t="s">
        <v>8221</v>
      </c>
      <c r="B3989">
        <v>4</v>
      </c>
    </row>
    <row r="3990" spans="1:2" x14ac:dyDescent="0.2">
      <c r="A3990" t="s">
        <v>8221</v>
      </c>
      <c r="B3990">
        <v>0</v>
      </c>
    </row>
    <row r="3991" spans="1:2" x14ac:dyDescent="0.2">
      <c r="A3991" t="s">
        <v>8221</v>
      </c>
      <c r="B3991">
        <v>3</v>
      </c>
    </row>
    <row r="3992" spans="1:2" x14ac:dyDescent="0.2">
      <c r="A3992" t="s">
        <v>8221</v>
      </c>
      <c r="B3992">
        <v>1</v>
      </c>
    </row>
    <row r="3993" spans="1:2" x14ac:dyDescent="0.2">
      <c r="A3993" t="s">
        <v>8221</v>
      </c>
      <c r="B3993">
        <v>9</v>
      </c>
    </row>
    <row r="3994" spans="1:2" x14ac:dyDescent="0.2">
      <c r="A3994" t="s">
        <v>8221</v>
      </c>
      <c r="B3994">
        <v>1</v>
      </c>
    </row>
    <row r="3995" spans="1:2" x14ac:dyDescent="0.2">
      <c r="A3995" t="s">
        <v>8221</v>
      </c>
      <c r="B3995">
        <v>1</v>
      </c>
    </row>
    <row r="3996" spans="1:2" x14ac:dyDescent="0.2">
      <c r="A3996" t="s">
        <v>8221</v>
      </c>
      <c r="B3996">
        <v>4</v>
      </c>
    </row>
    <row r="3997" spans="1:2" x14ac:dyDescent="0.2">
      <c r="A3997" t="s">
        <v>8221</v>
      </c>
      <c r="B3997">
        <v>17</v>
      </c>
    </row>
    <row r="3998" spans="1:2" x14ac:dyDescent="0.2">
      <c r="A3998" t="s">
        <v>8221</v>
      </c>
      <c r="B3998">
        <v>0</v>
      </c>
    </row>
    <row r="3999" spans="1:2" x14ac:dyDescent="0.2">
      <c r="A3999" t="s">
        <v>8221</v>
      </c>
      <c r="B3999">
        <v>12</v>
      </c>
    </row>
    <row r="4000" spans="1:2" x14ac:dyDescent="0.2">
      <c r="A4000" t="s">
        <v>8221</v>
      </c>
      <c r="B4000">
        <v>14</v>
      </c>
    </row>
    <row r="4001" spans="1:2" x14ac:dyDescent="0.2">
      <c r="A4001" t="s">
        <v>8221</v>
      </c>
      <c r="B4001">
        <v>1</v>
      </c>
    </row>
    <row r="4002" spans="1:2" x14ac:dyDescent="0.2">
      <c r="A4002" t="s">
        <v>8221</v>
      </c>
      <c r="B4002">
        <v>14</v>
      </c>
    </row>
    <row r="4003" spans="1:2" x14ac:dyDescent="0.2">
      <c r="A4003" t="s">
        <v>8221</v>
      </c>
      <c r="B4003">
        <v>4</v>
      </c>
    </row>
    <row r="4004" spans="1:2" x14ac:dyDescent="0.2">
      <c r="A4004" t="s">
        <v>8221</v>
      </c>
      <c r="B4004">
        <v>2</v>
      </c>
    </row>
    <row r="4005" spans="1:2" x14ac:dyDescent="0.2">
      <c r="A4005" t="s">
        <v>8221</v>
      </c>
      <c r="B4005">
        <v>1</v>
      </c>
    </row>
    <row r="4006" spans="1:2" x14ac:dyDescent="0.2">
      <c r="A4006" t="s">
        <v>8221</v>
      </c>
      <c r="B4006">
        <v>2</v>
      </c>
    </row>
    <row r="4007" spans="1:2" x14ac:dyDescent="0.2">
      <c r="A4007" t="s">
        <v>8221</v>
      </c>
      <c r="B4007">
        <v>1</v>
      </c>
    </row>
    <row r="4008" spans="1:2" x14ac:dyDescent="0.2">
      <c r="A4008" t="s">
        <v>8221</v>
      </c>
      <c r="B4008">
        <v>1</v>
      </c>
    </row>
    <row r="4009" spans="1:2" x14ac:dyDescent="0.2">
      <c r="A4009" t="s">
        <v>8221</v>
      </c>
      <c r="B4009">
        <v>4</v>
      </c>
    </row>
    <row r="4010" spans="1:2" x14ac:dyDescent="0.2">
      <c r="A4010" t="s">
        <v>8221</v>
      </c>
      <c r="B4010">
        <v>3</v>
      </c>
    </row>
    <row r="4011" spans="1:2" x14ac:dyDescent="0.2">
      <c r="A4011" t="s">
        <v>8221</v>
      </c>
      <c r="B4011">
        <v>38</v>
      </c>
    </row>
    <row r="4012" spans="1:2" x14ac:dyDescent="0.2">
      <c r="A4012" t="s">
        <v>8221</v>
      </c>
      <c r="B4012">
        <v>4</v>
      </c>
    </row>
    <row r="4013" spans="1:2" x14ac:dyDescent="0.2">
      <c r="A4013" t="s">
        <v>8221</v>
      </c>
      <c r="B4013">
        <v>0</v>
      </c>
    </row>
    <row r="4014" spans="1:2" x14ac:dyDescent="0.2">
      <c r="A4014" t="s">
        <v>8221</v>
      </c>
      <c r="B4014">
        <v>2</v>
      </c>
    </row>
    <row r="4015" spans="1:2" x14ac:dyDescent="0.2">
      <c r="A4015" t="s">
        <v>8221</v>
      </c>
      <c r="B4015">
        <v>0</v>
      </c>
    </row>
    <row r="4016" spans="1:2" x14ac:dyDescent="0.2">
      <c r="A4016" t="s">
        <v>8221</v>
      </c>
      <c r="B4016">
        <v>1</v>
      </c>
    </row>
    <row r="4017" spans="1:2" x14ac:dyDescent="0.2">
      <c r="A4017" t="s">
        <v>8221</v>
      </c>
      <c r="B4017">
        <v>7</v>
      </c>
    </row>
    <row r="4018" spans="1:2" x14ac:dyDescent="0.2">
      <c r="A4018" t="s">
        <v>8221</v>
      </c>
      <c r="B4018">
        <v>2</v>
      </c>
    </row>
    <row r="4019" spans="1:2" x14ac:dyDescent="0.2">
      <c r="A4019" t="s">
        <v>8221</v>
      </c>
      <c r="B4019">
        <v>4</v>
      </c>
    </row>
    <row r="4020" spans="1:2" x14ac:dyDescent="0.2">
      <c r="A4020" t="s">
        <v>8221</v>
      </c>
      <c r="B4020">
        <v>4</v>
      </c>
    </row>
    <row r="4021" spans="1:2" x14ac:dyDescent="0.2">
      <c r="A4021" t="s">
        <v>8221</v>
      </c>
      <c r="B4021">
        <v>3</v>
      </c>
    </row>
    <row r="4022" spans="1:2" x14ac:dyDescent="0.2">
      <c r="A4022" t="s">
        <v>8221</v>
      </c>
      <c r="B4022">
        <v>2</v>
      </c>
    </row>
    <row r="4023" spans="1:2" x14ac:dyDescent="0.2">
      <c r="A4023" t="s">
        <v>8221</v>
      </c>
      <c r="B4023">
        <v>197</v>
      </c>
    </row>
    <row r="4024" spans="1:2" x14ac:dyDescent="0.2">
      <c r="A4024" t="s">
        <v>8221</v>
      </c>
      <c r="B4024">
        <v>0</v>
      </c>
    </row>
    <row r="4025" spans="1:2" x14ac:dyDescent="0.2">
      <c r="A4025" t="s">
        <v>8221</v>
      </c>
      <c r="B4025">
        <v>1</v>
      </c>
    </row>
    <row r="4026" spans="1:2" x14ac:dyDescent="0.2">
      <c r="A4026" t="s">
        <v>8221</v>
      </c>
      <c r="B4026">
        <v>4</v>
      </c>
    </row>
    <row r="4027" spans="1:2" x14ac:dyDescent="0.2">
      <c r="A4027" t="s">
        <v>8221</v>
      </c>
      <c r="B4027">
        <v>0</v>
      </c>
    </row>
    <row r="4028" spans="1:2" x14ac:dyDescent="0.2">
      <c r="A4028" t="s">
        <v>8221</v>
      </c>
      <c r="B4028">
        <v>7</v>
      </c>
    </row>
    <row r="4029" spans="1:2" x14ac:dyDescent="0.2">
      <c r="A4029" t="s">
        <v>8221</v>
      </c>
      <c r="B4029">
        <v>11</v>
      </c>
    </row>
    <row r="4030" spans="1:2" x14ac:dyDescent="0.2">
      <c r="A4030" t="s">
        <v>8221</v>
      </c>
      <c r="B4030">
        <v>0</v>
      </c>
    </row>
    <row r="4031" spans="1:2" x14ac:dyDescent="0.2">
      <c r="A4031" t="s">
        <v>8221</v>
      </c>
      <c r="B4031">
        <v>6</v>
      </c>
    </row>
    <row r="4032" spans="1:2" x14ac:dyDescent="0.2">
      <c r="A4032" t="s">
        <v>8221</v>
      </c>
      <c r="B4032">
        <v>0</v>
      </c>
    </row>
    <row r="4033" spans="1:2" x14ac:dyDescent="0.2">
      <c r="A4033" t="s">
        <v>8221</v>
      </c>
      <c r="B4033">
        <v>7</v>
      </c>
    </row>
    <row r="4034" spans="1:2" x14ac:dyDescent="0.2">
      <c r="A4034" t="s">
        <v>8221</v>
      </c>
      <c r="B4034">
        <v>94</v>
      </c>
    </row>
    <row r="4035" spans="1:2" x14ac:dyDescent="0.2">
      <c r="A4035" t="s">
        <v>8221</v>
      </c>
      <c r="B4035">
        <v>2</v>
      </c>
    </row>
    <row r="4036" spans="1:2" x14ac:dyDescent="0.2">
      <c r="A4036" t="s">
        <v>8221</v>
      </c>
      <c r="B4036">
        <v>25</v>
      </c>
    </row>
    <row r="4037" spans="1:2" x14ac:dyDescent="0.2">
      <c r="A4037" t="s">
        <v>8221</v>
      </c>
      <c r="B4037">
        <v>17</v>
      </c>
    </row>
    <row r="4038" spans="1:2" x14ac:dyDescent="0.2">
      <c r="A4038" t="s">
        <v>8221</v>
      </c>
      <c r="B4038">
        <v>2</v>
      </c>
    </row>
    <row r="4039" spans="1:2" x14ac:dyDescent="0.2">
      <c r="A4039" t="s">
        <v>8221</v>
      </c>
      <c r="B4039">
        <v>4</v>
      </c>
    </row>
    <row r="4040" spans="1:2" x14ac:dyDescent="0.2">
      <c r="A4040" t="s">
        <v>8221</v>
      </c>
      <c r="B4040">
        <v>5</v>
      </c>
    </row>
    <row r="4041" spans="1:2" x14ac:dyDescent="0.2">
      <c r="A4041" t="s">
        <v>8221</v>
      </c>
      <c r="B4041">
        <v>2</v>
      </c>
    </row>
    <row r="4042" spans="1:2" x14ac:dyDescent="0.2">
      <c r="A4042" t="s">
        <v>8221</v>
      </c>
      <c r="B4042">
        <v>2</v>
      </c>
    </row>
    <row r="4043" spans="1:2" x14ac:dyDescent="0.2">
      <c r="A4043" t="s">
        <v>8221</v>
      </c>
      <c r="B4043">
        <v>3</v>
      </c>
    </row>
    <row r="4044" spans="1:2" x14ac:dyDescent="0.2">
      <c r="A4044" t="s">
        <v>8221</v>
      </c>
      <c r="B4044">
        <v>0</v>
      </c>
    </row>
    <row r="4045" spans="1:2" x14ac:dyDescent="0.2">
      <c r="A4045" t="s">
        <v>8221</v>
      </c>
      <c r="B4045">
        <v>4</v>
      </c>
    </row>
    <row r="4046" spans="1:2" x14ac:dyDescent="0.2">
      <c r="A4046" t="s">
        <v>8221</v>
      </c>
      <c r="B4046">
        <v>1</v>
      </c>
    </row>
    <row r="4047" spans="1:2" x14ac:dyDescent="0.2">
      <c r="A4047" t="s">
        <v>8221</v>
      </c>
      <c r="B4047">
        <v>12</v>
      </c>
    </row>
    <row r="4048" spans="1:2" x14ac:dyDescent="0.2">
      <c r="A4048" t="s">
        <v>8221</v>
      </c>
      <c r="B4048">
        <v>4</v>
      </c>
    </row>
    <row r="4049" spans="1:2" x14ac:dyDescent="0.2">
      <c r="A4049" t="s">
        <v>8221</v>
      </c>
      <c r="B4049">
        <v>91</v>
      </c>
    </row>
    <row r="4050" spans="1:2" x14ac:dyDescent="0.2">
      <c r="A4050" t="s">
        <v>8221</v>
      </c>
      <c r="B4050">
        <v>1</v>
      </c>
    </row>
    <row r="4051" spans="1:2" x14ac:dyDescent="0.2">
      <c r="A4051" t="s">
        <v>8221</v>
      </c>
      <c r="B4051">
        <v>1</v>
      </c>
    </row>
    <row r="4052" spans="1:2" x14ac:dyDescent="0.2">
      <c r="A4052" t="s">
        <v>8221</v>
      </c>
      <c r="B4052">
        <v>0</v>
      </c>
    </row>
    <row r="4053" spans="1:2" x14ac:dyDescent="0.2">
      <c r="A4053" t="s">
        <v>8221</v>
      </c>
      <c r="B4053">
        <v>13</v>
      </c>
    </row>
    <row r="4054" spans="1:2" x14ac:dyDescent="0.2">
      <c r="A4054" t="s">
        <v>8221</v>
      </c>
      <c r="B4054">
        <v>2</v>
      </c>
    </row>
    <row r="4055" spans="1:2" x14ac:dyDescent="0.2">
      <c r="A4055" t="s">
        <v>8221</v>
      </c>
      <c r="B4055">
        <v>0</v>
      </c>
    </row>
    <row r="4056" spans="1:2" x14ac:dyDescent="0.2">
      <c r="A4056" t="s">
        <v>8221</v>
      </c>
      <c r="B4056">
        <v>21</v>
      </c>
    </row>
    <row r="4057" spans="1:2" x14ac:dyDescent="0.2">
      <c r="A4057" t="s">
        <v>8221</v>
      </c>
      <c r="B4057">
        <v>9</v>
      </c>
    </row>
    <row r="4058" spans="1:2" x14ac:dyDescent="0.2">
      <c r="A4058" t="s">
        <v>8221</v>
      </c>
      <c r="B4058">
        <v>6</v>
      </c>
    </row>
    <row r="4059" spans="1:2" x14ac:dyDescent="0.2">
      <c r="A4059" t="s">
        <v>8221</v>
      </c>
      <c r="B4059">
        <v>4</v>
      </c>
    </row>
    <row r="4060" spans="1:2" x14ac:dyDescent="0.2">
      <c r="A4060" t="s">
        <v>8221</v>
      </c>
      <c r="B4060">
        <v>7</v>
      </c>
    </row>
    <row r="4061" spans="1:2" x14ac:dyDescent="0.2">
      <c r="A4061" t="s">
        <v>8221</v>
      </c>
      <c r="B4061">
        <v>5</v>
      </c>
    </row>
    <row r="4062" spans="1:2" x14ac:dyDescent="0.2">
      <c r="A4062" t="s">
        <v>8221</v>
      </c>
      <c r="B4062">
        <v>0</v>
      </c>
    </row>
    <row r="4063" spans="1:2" x14ac:dyDescent="0.2">
      <c r="A4063" t="s">
        <v>8221</v>
      </c>
      <c r="B4063">
        <v>3</v>
      </c>
    </row>
    <row r="4064" spans="1:2" x14ac:dyDescent="0.2">
      <c r="A4064" t="s">
        <v>8221</v>
      </c>
      <c r="B4064">
        <v>9</v>
      </c>
    </row>
    <row r="4065" spans="1:2" x14ac:dyDescent="0.2">
      <c r="A4065" t="s">
        <v>8221</v>
      </c>
      <c r="B4065">
        <v>6</v>
      </c>
    </row>
    <row r="4066" spans="1:2" x14ac:dyDescent="0.2">
      <c r="A4066" t="s">
        <v>8221</v>
      </c>
      <c r="B4066">
        <v>4</v>
      </c>
    </row>
    <row r="4067" spans="1:2" x14ac:dyDescent="0.2">
      <c r="A4067" t="s">
        <v>8221</v>
      </c>
      <c r="B4067">
        <v>1</v>
      </c>
    </row>
    <row r="4068" spans="1:2" x14ac:dyDescent="0.2">
      <c r="A4068" t="s">
        <v>8221</v>
      </c>
      <c r="B4068">
        <v>17</v>
      </c>
    </row>
    <row r="4069" spans="1:2" x14ac:dyDescent="0.2">
      <c r="A4069" t="s">
        <v>8221</v>
      </c>
      <c r="B4069">
        <v>1</v>
      </c>
    </row>
    <row r="4070" spans="1:2" x14ac:dyDescent="0.2">
      <c r="A4070" t="s">
        <v>8221</v>
      </c>
      <c r="B4070">
        <v>13</v>
      </c>
    </row>
    <row r="4071" spans="1:2" x14ac:dyDescent="0.2">
      <c r="A4071" t="s">
        <v>8221</v>
      </c>
      <c r="B4071">
        <v>6</v>
      </c>
    </row>
    <row r="4072" spans="1:2" x14ac:dyDescent="0.2">
      <c r="A4072" t="s">
        <v>8221</v>
      </c>
      <c r="B4072">
        <v>0</v>
      </c>
    </row>
    <row r="4073" spans="1:2" x14ac:dyDescent="0.2">
      <c r="A4073" t="s">
        <v>8221</v>
      </c>
      <c r="B4073">
        <v>2</v>
      </c>
    </row>
    <row r="4074" spans="1:2" x14ac:dyDescent="0.2">
      <c r="A4074" t="s">
        <v>8221</v>
      </c>
      <c r="B4074">
        <v>2</v>
      </c>
    </row>
    <row r="4075" spans="1:2" x14ac:dyDescent="0.2">
      <c r="A4075" t="s">
        <v>8221</v>
      </c>
      <c r="B4075">
        <v>21</v>
      </c>
    </row>
    <row r="4076" spans="1:2" x14ac:dyDescent="0.2">
      <c r="A4076" t="s">
        <v>8221</v>
      </c>
      <c r="B4076">
        <v>13</v>
      </c>
    </row>
    <row r="4077" spans="1:2" x14ac:dyDescent="0.2">
      <c r="A4077" t="s">
        <v>8221</v>
      </c>
      <c r="B4077">
        <v>0</v>
      </c>
    </row>
    <row r="4078" spans="1:2" x14ac:dyDescent="0.2">
      <c r="A4078" t="s">
        <v>8221</v>
      </c>
      <c r="B4078">
        <v>6</v>
      </c>
    </row>
    <row r="4079" spans="1:2" x14ac:dyDescent="0.2">
      <c r="A4079" t="s">
        <v>8221</v>
      </c>
      <c r="B4079">
        <v>0</v>
      </c>
    </row>
    <row r="4080" spans="1:2" x14ac:dyDescent="0.2">
      <c r="A4080" t="s">
        <v>8221</v>
      </c>
      <c r="B4080">
        <v>1</v>
      </c>
    </row>
    <row r="4081" spans="1:2" x14ac:dyDescent="0.2">
      <c r="A4081" t="s">
        <v>8221</v>
      </c>
      <c r="B4081">
        <v>0</v>
      </c>
    </row>
    <row r="4082" spans="1:2" x14ac:dyDescent="0.2">
      <c r="A4082" t="s">
        <v>8221</v>
      </c>
      <c r="B4082">
        <v>12</v>
      </c>
    </row>
    <row r="4083" spans="1:2" x14ac:dyDescent="0.2">
      <c r="A4083" t="s">
        <v>8221</v>
      </c>
      <c r="B4083">
        <v>2</v>
      </c>
    </row>
    <row r="4084" spans="1:2" x14ac:dyDescent="0.2">
      <c r="A4084" t="s">
        <v>8221</v>
      </c>
      <c r="B4084">
        <v>6</v>
      </c>
    </row>
    <row r="4085" spans="1:2" x14ac:dyDescent="0.2">
      <c r="A4085" t="s">
        <v>8221</v>
      </c>
      <c r="B4085">
        <v>1</v>
      </c>
    </row>
    <row r="4086" spans="1:2" x14ac:dyDescent="0.2">
      <c r="A4086" t="s">
        <v>8221</v>
      </c>
      <c r="B4086">
        <v>1</v>
      </c>
    </row>
    <row r="4087" spans="1:2" x14ac:dyDescent="0.2">
      <c r="A4087" t="s">
        <v>8221</v>
      </c>
      <c r="B4087">
        <v>5</v>
      </c>
    </row>
    <row r="4088" spans="1:2" x14ac:dyDescent="0.2">
      <c r="A4088" t="s">
        <v>8221</v>
      </c>
      <c r="B4088">
        <v>0</v>
      </c>
    </row>
    <row r="4089" spans="1:2" x14ac:dyDescent="0.2">
      <c r="A4089" t="s">
        <v>8221</v>
      </c>
      <c r="B4089">
        <v>3</v>
      </c>
    </row>
    <row r="4090" spans="1:2" x14ac:dyDescent="0.2">
      <c r="A4090" t="s">
        <v>8221</v>
      </c>
      <c r="B4090">
        <v>8</v>
      </c>
    </row>
    <row r="4091" spans="1:2" x14ac:dyDescent="0.2">
      <c r="A4091" t="s">
        <v>8221</v>
      </c>
      <c r="B4091">
        <v>3</v>
      </c>
    </row>
    <row r="4092" spans="1:2" x14ac:dyDescent="0.2">
      <c r="A4092" t="s">
        <v>8221</v>
      </c>
      <c r="B4092">
        <v>8</v>
      </c>
    </row>
    <row r="4093" spans="1:2" x14ac:dyDescent="0.2">
      <c r="A4093" t="s">
        <v>8221</v>
      </c>
      <c r="B4093">
        <v>1</v>
      </c>
    </row>
    <row r="4094" spans="1:2" x14ac:dyDescent="0.2">
      <c r="A4094" t="s">
        <v>8221</v>
      </c>
      <c r="B4094">
        <v>4</v>
      </c>
    </row>
    <row r="4095" spans="1:2" x14ac:dyDescent="0.2">
      <c r="A4095" t="s">
        <v>8221</v>
      </c>
      <c r="B4095">
        <v>8</v>
      </c>
    </row>
    <row r="4096" spans="1:2" x14ac:dyDescent="0.2">
      <c r="A4096" t="s">
        <v>8221</v>
      </c>
      <c r="B4096">
        <v>1</v>
      </c>
    </row>
    <row r="4097" spans="1:2" x14ac:dyDescent="0.2">
      <c r="A4097" t="s">
        <v>8221</v>
      </c>
      <c r="B4097">
        <v>5</v>
      </c>
    </row>
    <row r="4098" spans="1:2" x14ac:dyDescent="0.2">
      <c r="A4098" t="s">
        <v>8221</v>
      </c>
      <c r="B4098">
        <v>0</v>
      </c>
    </row>
    <row r="4099" spans="1:2" x14ac:dyDescent="0.2">
      <c r="A4099" t="s">
        <v>8221</v>
      </c>
      <c r="B4099">
        <v>0</v>
      </c>
    </row>
    <row r="4100" spans="1:2" x14ac:dyDescent="0.2">
      <c r="A4100" t="s">
        <v>8221</v>
      </c>
      <c r="B4100">
        <v>1</v>
      </c>
    </row>
    <row r="4101" spans="1:2" x14ac:dyDescent="0.2">
      <c r="A4101" t="s">
        <v>8221</v>
      </c>
      <c r="B4101">
        <v>0</v>
      </c>
    </row>
    <row r="4102" spans="1:2" x14ac:dyDescent="0.2">
      <c r="A4102" t="s">
        <v>8221</v>
      </c>
      <c r="B4102">
        <v>0</v>
      </c>
    </row>
    <row r="4103" spans="1:2" x14ac:dyDescent="0.2">
      <c r="A4103" t="s">
        <v>8221</v>
      </c>
      <c r="B4103">
        <v>6</v>
      </c>
    </row>
    <row r="4104" spans="1:2" x14ac:dyDescent="0.2">
      <c r="A4104" t="s">
        <v>8221</v>
      </c>
      <c r="B4104">
        <v>6</v>
      </c>
    </row>
    <row r="4105" spans="1:2" x14ac:dyDescent="0.2">
      <c r="A4105" t="s">
        <v>8221</v>
      </c>
      <c r="B4105">
        <v>14</v>
      </c>
    </row>
    <row r="4106" spans="1:2" x14ac:dyDescent="0.2">
      <c r="A4106" t="s">
        <v>8221</v>
      </c>
      <c r="B4106">
        <v>6</v>
      </c>
    </row>
    <row r="4107" spans="1:2" x14ac:dyDescent="0.2">
      <c r="A4107" t="s">
        <v>8221</v>
      </c>
      <c r="B4107">
        <v>33</v>
      </c>
    </row>
    <row r="4108" spans="1:2" x14ac:dyDescent="0.2">
      <c r="A4108" t="s">
        <v>8221</v>
      </c>
      <c r="B4108">
        <v>4</v>
      </c>
    </row>
    <row r="4109" spans="1:2" x14ac:dyDescent="0.2">
      <c r="A4109" t="s">
        <v>8221</v>
      </c>
      <c r="B4109">
        <v>1</v>
      </c>
    </row>
    <row r="4110" spans="1:2" x14ac:dyDescent="0.2">
      <c r="A4110" t="s">
        <v>8221</v>
      </c>
      <c r="B4110">
        <v>0</v>
      </c>
    </row>
    <row r="4111" spans="1:2" x14ac:dyDescent="0.2">
      <c r="A4111" t="s">
        <v>8221</v>
      </c>
      <c r="B4111">
        <v>6</v>
      </c>
    </row>
    <row r="4112" spans="1:2" x14ac:dyDescent="0.2">
      <c r="A4112" t="s">
        <v>8221</v>
      </c>
      <c r="B4112">
        <v>6</v>
      </c>
    </row>
    <row r="4113" spans="1:2" x14ac:dyDescent="0.2">
      <c r="A4113" t="s">
        <v>8221</v>
      </c>
      <c r="B4113">
        <v>1</v>
      </c>
    </row>
    <row r="4114" spans="1:2" x14ac:dyDescent="0.2">
      <c r="A4114" t="s">
        <v>8221</v>
      </c>
      <c r="B4114">
        <v>3</v>
      </c>
    </row>
  </sheetData>
  <conditionalFormatting sqref="A1:A4114">
    <cfRule type="containsText" dxfId="3" priority="1" operator="containsText" text="live">
      <formula>NOT(ISERROR(SEARCH("live",A1)))</formula>
    </cfRule>
    <cfRule type="containsText" dxfId="2" priority="2" operator="containsText" text="canceled">
      <formula>NOT(ISERROR(SEARCH("canceled",A1)))</formula>
    </cfRule>
    <cfRule type="containsText" dxfId="1" priority="3" operator="containsText" text="failed">
      <formula>NOT(ISERROR(SEARCH("failed",A1)))</formula>
    </cfRule>
    <cfRule type="containsText" dxfId="0" priority="4" operator="containsText" text="successful">
      <formula>NOT(ISERROR(SEARCH("successful",A1)))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Data</vt:lpstr>
      <vt:lpstr>Category PIvot</vt:lpstr>
      <vt:lpstr>SubCategory Pivot</vt:lpstr>
      <vt:lpstr>Years Pivot</vt:lpstr>
      <vt:lpstr>Bonus</vt:lpstr>
      <vt:lpstr>Stat</vt:lpstr>
      <vt:lpstr>'Category PIvot'!Print_Titles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Jacob Klug</cp:lastModifiedBy>
  <dcterms:created xsi:type="dcterms:W3CDTF">2017-04-20T15:17:24Z</dcterms:created>
  <dcterms:modified xsi:type="dcterms:W3CDTF">2019-06-14T21:50:01Z</dcterms:modified>
</cp:coreProperties>
</file>