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2924D9E7-3F8B-4969-B1D3-870AC30A5817}" xr6:coauthVersionLast="47" xr6:coauthVersionMax="47" xr10:uidLastSave="{00000000-0000-0000-0000-000000000000}"/>
  <bookViews>
    <workbookView xWindow="2976" yWindow="1368" windowWidth="17280" windowHeight="8880" firstSheet="1" activeTab="3" xr2:uid="{13A36515-F5B8-4D0A-9A8B-8E1A92FCA1C6}"/>
  </bookViews>
  <sheets>
    <sheet name="Bisection" sheetId="1" r:id="rId1"/>
    <sheet name="False Position" sheetId="2" r:id="rId2"/>
    <sheet name="Cubic" sheetId="3" r:id="rId3"/>
    <sheet name="False Position-Cubi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C50" i="3" s="1"/>
  <c r="D50" i="3"/>
  <c r="E50" i="3"/>
  <c r="F50" i="3"/>
  <c r="G50" i="3" s="1"/>
  <c r="J50" i="3"/>
  <c r="B23" i="3"/>
  <c r="B22" i="3"/>
  <c r="B38" i="1"/>
  <c r="C38" i="1" s="1"/>
  <c r="D38" i="1"/>
  <c r="E38" i="1" s="1"/>
  <c r="F38" i="1"/>
  <c r="G38" i="1" s="1"/>
  <c r="B7" i="1"/>
  <c r="B8" i="4"/>
  <c r="B9" i="4"/>
  <c r="B10" i="4"/>
  <c r="B11" i="4"/>
  <c r="B12" i="4"/>
  <c r="B13" i="4"/>
  <c r="B14" i="4"/>
  <c r="B15" i="4"/>
  <c r="B16" i="4"/>
  <c r="B17" i="4"/>
  <c r="B7" i="4"/>
  <c r="D32" i="4"/>
  <c r="E32" i="4" s="1"/>
  <c r="B32" i="4"/>
  <c r="D27" i="4"/>
  <c r="D26" i="4"/>
  <c r="B43" i="3"/>
  <c r="D43" i="3"/>
  <c r="B21" i="3"/>
  <c r="B19" i="3"/>
  <c r="B20" i="3"/>
  <c r="B18" i="3"/>
  <c r="B8" i="3"/>
  <c r="B9" i="3"/>
  <c r="B10" i="3"/>
  <c r="B11" i="3"/>
  <c r="B12" i="3"/>
  <c r="B13" i="3"/>
  <c r="B14" i="3"/>
  <c r="B15" i="3"/>
  <c r="B16" i="3"/>
  <c r="B17" i="3"/>
  <c r="B7" i="3"/>
  <c r="D38" i="3"/>
  <c r="E38" i="3" s="1"/>
  <c r="B38" i="3"/>
  <c r="D33" i="3"/>
  <c r="D32" i="3"/>
  <c r="D26" i="2"/>
  <c r="E26" i="2" s="1"/>
  <c r="B26" i="2"/>
  <c r="D21" i="2"/>
  <c r="D20" i="2"/>
  <c r="B17" i="2"/>
  <c r="B16" i="2"/>
  <c r="B15" i="2"/>
  <c r="B14" i="2"/>
  <c r="B13" i="2"/>
  <c r="B12" i="2"/>
  <c r="B11" i="2"/>
  <c r="B10" i="2"/>
  <c r="B9" i="2"/>
  <c r="B8" i="2"/>
  <c r="B7" i="2"/>
  <c r="D26" i="1"/>
  <c r="E26" i="1" s="1"/>
  <c r="B26" i="1"/>
  <c r="C26" i="1" s="1"/>
  <c r="D21" i="1"/>
  <c r="D20" i="1"/>
  <c r="B8" i="1"/>
  <c r="B9" i="1"/>
  <c r="B10" i="1"/>
  <c r="B11" i="1"/>
  <c r="B12" i="1"/>
  <c r="B13" i="1"/>
  <c r="B14" i="1"/>
  <c r="B15" i="1"/>
  <c r="B16" i="1"/>
  <c r="B17" i="1"/>
  <c r="H50" i="3" l="1"/>
  <c r="H21" i="2"/>
  <c r="H22" i="2" s="1"/>
  <c r="H38" i="1"/>
  <c r="J38" i="1"/>
  <c r="H21" i="1"/>
  <c r="H22" i="1" s="1"/>
  <c r="F26" i="1"/>
  <c r="G26" i="1" s="1"/>
  <c r="H27" i="4"/>
  <c r="H28" i="4" s="1"/>
  <c r="C32" i="4"/>
  <c r="H33" i="3"/>
  <c r="H34" i="3" s="1"/>
  <c r="F38" i="3"/>
  <c r="G38" i="3" s="1"/>
  <c r="C38" i="3"/>
  <c r="H38" i="3" s="1"/>
  <c r="C26" i="2"/>
  <c r="F26" i="2" s="1"/>
  <c r="G26" i="2" s="1"/>
  <c r="B51" i="3" l="1"/>
  <c r="D51" i="3"/>
  <c r="E51" i="3" s="1"/>
  <c r="B39" i="1"/>
  <c r="D39" i="1"/>
  <c r="E39" i="1" s="1"/>
  <c r="H26" i="1"/>
  <c r="D27" i="1" s="1"/>
  <c r="E27" i="1" s="1"/>
  <c r="F32" i="4"/>
  <c r="G32" i="4" s="1"/>
  <c r="H32" i="4" s="1"/>
  <c r="B39" i="3"/>
  <c r="D39" i="3"/>
  <c r="E39" i="3" s="1"/>
  <c r="H26" i="2"/>
  <c r="D27" i="2"/>
  <c r="E27" i="2" s="1"/>
  <c r="B27" i="2"/>
  <c r="C51" i="3" l="1"/>
  <c r="F51" i="3"/>
  <c r="F39" i="1"/>
  <c r="C39" i="1"/>
  <c r="B27" i="1"/>
  <c r="B33" i="4"/>
  <c r="D33" i="4"/>
  <c r="E33" i="4" s="1"/>
  <c r="F39" i="3"/>
  <c r="C39" i="3"/>
  <c r="C27" i="2"/>
  <c r="F27" i="2" s="1"/>
  <c r="J51" i="3" l="1"/>
  <c r="G51" i="3"/>
  <c r="H51" i="3"/>
  <c r="G39" i="1"/>
  <c r="H39" i="1" s="1"/>
  <c r="J39" i="1"/>
  <c r="F27" i="1"/>
  <c r="C27" i="1"/>
  <c r="C33" i="4"/>
  <c r="F33" i="4"/>
  <c r="G39" i="3"/>
  <c r="H39" i="3" s="1"/>
  <c r="J39" i="3"/>
  <c r="G27" i="2"/>
  <c r="H27" i="2" s="1"/>
  <c r="J27" i="2"/>
  <c r="B40" i="1" l="1"/>
  <c r="D40" i="1"/>
  <c r="E40" i="1" s="1"/>
  <c r="G27" i="1"/>
  <c r="H27" i="1" s="1"/>
  <c r="J27" i="1"/>
  <c r="G33" i="4"/>
  <c r="J33" i="4"/>
  <c r="H33" i="4"/>
  <c r="D40" i="3"/>
  <c r="E40" i="3" s="1"/>
  <c r="B40" i="3"/>
  <c r="D28" i="2"/>
  <c r="E28" i="2" s="1"/>
  <c r="B28" i="2"/>
  <c r="C40" i="1" l="1"/>
  <c r="F40" i="1"/>
  <c r="B28" i="1"/>
  <c r="D28" i="1"/>
  <c r="D34" i="4"/>
  <c r="E34" i="4" s="1"/>
  <c r="B34" i="4"/>
  <c r="C34" i="4" s="1"/>
  <c r="C40" i="3"/>
  <c r="F40" i="3"/>
  <c r="C28" i="2"/>
  <c r="F28" i="2" s="1"/>
  <c r="G40" i="1" l="1"/>
  <c r="J40" i="1"/>
  <c r="H40" i="1"/>
  <c r="E28" i="1"/>
  <c r="F28" i="1"/>
  <c r="C28" i="1"/>
  <c r="F34" i="4"/>
  <c r="J40" i="3"/>
  <c r="G40" i="3"/>
  <c r="H40" i="3" s="1"/>
  <c r="J28" i="2"/>
  <c r="G28" i="2"/>
  <c r="H28" i="2" s="1"/>
  <c r="G28" i="1" l="1"/>
  <c r="H28" i="1" s="1"/>
  <c r="J28" i="1"/>
  <c r="J34" i="4"/>
  <c r="G34" i="4"/>
  <c r="H34" i="4" s="1"/>
  <c r="B35" i="4" s="1"/>
  <c r="D41" i="3"/>
  <c r="E41" i="3" s="1"/>
  <c r="B41" i="3"/>
  <c r="B29" i="2"/>
  <c r="D29" i="2"/>
  <c r="E29" i="2" s="1"/>
  <c r="B29" i="1" l="1"/>
  <c r="D29" i="1"/>
  <c r="E29" i="1" s="1"/>
  <c r="D35" i="4"/>
  <c r="E35" i="4" s="1"/>
  <c r="F41" i="3"/>
  <c r="C41" i="3"/>
  <c r="C29" i="2"/>
  <c r="F29" i="2" s="1"/>
  <c r="F29" i="1" l="1"/>
  <c r="C29" i="1"/>
  <c r="C35" i="4"/>
  <c r="G41" i="3"/>
  <c r="H41" i="3" s="1"/>
  <c r="J41" i="3"/>
  <c r="J29" i="2"/>
  <c r="G29" i="2"/>
  <c r="H29" i="2" s="1"/>
  <c r="J29" i="1" l="1"/>
  <c r="G29" i="1"/>
  <c r="H29" i="1" s="1"/>
  <c r="F35" i="4"/>
  <c r="D42" i="3"/>
  <c r="E42" i="3" s="1"/>
  <c r="B42" i="3"/>
  <c r="D30" i="2"/>
  <c r="E30" i="2" s="1"/>
  <c r="B30" i="2"/>
  <c r="B30" i="1" l="1"/>
  <c r="D30" i="1"/>
  <c r="E30" i="1" s="1"/>
  <c r="G35" i="4"/>
  <c r="H35" i="4" s="1"/>
  <c r="D36" i="4" s="1"/>
  <c r="J35" i="4"/>
  <c r="C42" i="3"/>
  <c r="F42" i="3"/>
  <c r="C30" i="2"/>
  <c r="F30" i="2" s="1"/>
  <c r="C30" i="1" l="1"/>
  <c r="F30" i="1"/>
  <c r="E36" i="4"/>
  <c r="B36" i="4"/>
  <c r="J42" i="3"/>
  <c r="G42" i="3"/>
  <c r="H42" i="3"/>
  <c r="J30" i="2"/>
  <c r="G30" i="2"/>
  <c r="H30" i="2" s="1"/>
  <c r="J30" i="1" l="1"/>
  <c r="G30" i="1"/>
  <c r="H30" i="1"/>
  <c r="C36" i="4"/>
  <c r="E43" i="3"/>
  <c r="D31" i="2"/>
  <c r="E31" i="2" s="1"/>
  <c r="B31" i="2"/>
  <c r="D31" i="1" l="1"/>
  <c r="E31" i="1" s="1"/>
  <c r="B31" i="1"/>
  <c r="F36" i="4"/>
  <c r="C43" i="3"/>
  <c r="F43" i="3"/>
  <c r="C31" i="2"/>
  <c r="F31" i="2" s="1"/>
  <c r="F31" i="1" l="1"/>
  <c r="C31" i="1"/>
  <c r="G36" i="4"/>
  <c r="H36" i="4" s="1"/>
  <c r="H37" i="4" s="1"/>
  <c r="J36" i="4"/>
  <c r="J43" i="3"/>
  <c r="G43" i="3"/>
  <c r="H43" i="3" s="1"/>
  <c r="J31" i="2"/>
  <c r="G31" i="2"/>
  <c r="H31" i="2" s="1"/>
  <c r="J31" i="1" l="1"/>
  <c r="G31" i="1"/>
  <c r="H31" i="1" s="1"/>
  <c r="D37" i="4"/>
  <c r="E37" i="4" s="1"/>
  <c r="B37" i="4"/>
  <c r="B44" i="3"/>
  <c r="D44" i="3"/>
  <c r="E44" i="3" s="1"/>
  <c r="D32" i="2"/>
  <c r="E32" i="2" s="1"/>
  <c r="B32" i="2"/>
  <c r="D32" i="1" l="1"/>
  <c r="E32" i="1" s="1"/>
  <c r="B32" i="1"/>
  <c r="C37" i="4"/>
  <c r="F37" i="4"/>
  <c r="F44" i="3"/>
  <c r="C44" i="3"/>
  <c r="C32" i="2"/>
  <c r="F32" i="2" s="1"/>
  <c r="F32" i="1" l="1"/>
  <c r="C32" i="1"/>
  <c r="J37" i="4"/>
  <c r="G37" i="4"/>
  <c r="J44" i="3"/>
  <c r="G44" i="3"/>
  <c r="H44" i="3" s="1"/>
  <c r="J32" i="2"/>
  <c r="G32" i="2"/>
  <c r="H32" i="2" s="1"/>
  <c r="J32" i="1" l="1"/>
  <c r="G32" i="1"/>
  <c r="H32" i="1" s="1"/>
  <c r="B38" i="4"/>
  <c r="D38" i="4"/>
  <c r="E38" i="4" s="1"/>
  <c r="D45" i="3"/>
  <c r="E45" i="3" s="1"/>
  <c r="B45" i="3"/>
  <c r="D33" i="2"/>
  <c r="E33" i="2" s="1"/>
  <c r="B33" i="2"/>
  <c r="D33" i="1" l="1"/>
  <c r="E33" i="1" s="1"/>
  <c r="B33" i="1"/>
  <c r="C38" i="4"/>
  <c r="F38" i="4" s="1"/>
  <c r="F45" i="3"/>
  <c r="C45" i="3"/>
  <c r="C33" i="2"/>
  <c r="F33" i="2" s="1"/>
  <c r="C33" i="1" l="1"/>
  <c r="F33" i="1"/>
  <c r="J38" i="4"/>
  <c r="G38" i="4"/>
  <c r="H38" i="4" s="1"/>
  <c r="J45" i="3"/>
  <c r="G45" i="3"/>
  <c r="H45" i="3" s="1"/>
  <c r="G33" i="2"/>
  <c r="J33" i="2"/>
  <c r="H33" i="2"/>
  <c r="J33" i="1" l="1"/>
  <c r="G33" i="1"/>
  <c r="H33" i="1" s="1"/>
  <c r="B39" i="4"/>
  <c r="D39" i="4"/>
  <c r="E39" i="4" s="1"/>
  <c r="D46" i="3"/>
  <c r="E46" i="3" s="1"/>
  <c r="B46" i="3"/>
  <c r="B34" i="2"/>
  <c r="D34" i="2"/>
  <c r="E34" i="2" s="1"/>
  <c r="D34" i="1" l="1"/>
  <c r="E34" i="1" s="1"/>
  <c r="B34" i="1"/>
  <c r="C39" i="4"/>
  <c r="F39" i="4" s="1"/>
  <c r="C46" i="3"/>
  <c r="F46" i="3"/>
  <c r="C34" i="2"/>
  <c r="F34" i="2" s="1"/>
  <c r="F34" i="1" l="1"/>
  <c r="C34" i="1"/>
  <c r="J39" i="4"/>
  <c r="G39" i="4"/>
  <c r="H39" i="4" s="1"/>
  <c r="J46" i="3"/>
  <c r="G46" i="3"/>
  <c r="H46" i="3" s="1"/>
  <c r="J34" i="2"/>
  <c r="G34" i="2"/>
  <c r="H34" i="2"/>
  <c r="J34" i="1" l="1"/>
  <c r="G34" i="1"/>
  <c r="H34" i="1" s="1"/>
  <c r="D40" i="4"/>
  <c r="E40" i="4" s="1"/>
  <c r="B40" i="4"/>
  <c r="B47" i="3"/>
  <c r="D47" i="3"/>
  <c r="E47" i="3" s="1"/>
  <c r="D35" i="2"/>
  <c r="E35" i="2" s="1"/>
  <c r="B35" i="2"/>
  <c r="D35" i="1" l="1"/>
  <c r="E35" i="1" s="1"/>
  <c r="B35" i="1"/>
  <c r="C40" i="4"/>
  <c r="F40" i="4"/>
  <c r="C47" i="3"/>
  <c r="F47" i="3"/>
  <c r="C35" i="2"/>
  <c r="F35" i="2" s="1"/>
  <c r="C35" i="1" l="1"/>
  <c r="F35" i="1"/>
  <c r="J40" i="4"/>
  <c r="G40" i="4"/>
  <c r="H40" i="4" s="1"/>
  <c r="G47" i="3"/>
  <c r="H47" i="3" s="1"/>
  <c r="J47" i="3"/>
  <c r="J35" i="2"/>
  <c r="G35" i="2"/>
  <c r="H35" i="2"/>
  <c r="G35" i="1" l="1"/>
  <c r="J35" i="1"/>
  <c r="H35" i="1"/>
  <c r="D41" i="4"/>
  <c r="E41" i="4" s="1"/>
  <c r="B41" i="4"/>
  <c r="D48" i="3"/>
  <c r="E48" i="3" s="1"/>
  <c r="B48" i="3"/>
  <c r="B36" i="2"/>
  <c r="D36" i="2"/>
  <c r="E36" i="2" s="1"/>
  <c r="B36" i="1" l="1"/>
  <c r="D36" i="1"/>
  <c r="E36" i="1" s="1"/>
  <c r="C41" i="4"/>
  <c r="F41" i="4" s="1"/>
  <c r="C48" i="3"/>
  <c r="F48" i="3"/>
  <c r="C36" i="2"/>
  <c r="F36" i="2" s="1"/>
  <c r="C36" i="1" l="1"/>
  <c r="F36" i="1"/>
  <c r="J41" i="4"/>
  <c r="G41" i="4"/>
  <c r="H41" i="4"/>
  <c r="J48" i="3"/>
  <c r="G48" i="3"/>
  <c r="H48" i="3" s="1"/>
  <c r="J36" i="2"/>
  <c r="G36" i="2"/>
  <c r="H36" i="2" s="1"/>
  <c r="G36" i="1" l="1"/>
  <c r="J36" i="1"/>
  <c r="H36" i="1"/>
  <c r="D42" i="4"/>
  <c r="E42" i="4" s="1"/>
  <c r="B42" i="4"/>
  <c r="B49" i="3"/>
  <c r="D49" i="3"/>
  <c r="E49" i="3" s="1"/>
  <c r="B37" i="2"/>
  <c r="D37" i="2"/>
  <c r="E37" i="2" s="1"/>
  <c r="D37" i="1" l="1"/>
  <c r="E37" i="1" s="1"/>
  <c r="B37" i="1"/>
  <c r="C42" i="4"/>
  <c r="F42" i="4"/>
  <c r="F49" i="3"/>
  <c r="C49" i="3"/>
  <c r="C37" i="2"/>
  <c r="F37" i="2" s="1"/>
  <c r="C37" i="1" l="1"/>
  <c r="F37" i="1"/>
  <c r="G42" i="4"/>
  <c r="J42" i="4"/>
  <c r="H42" i="4"/>
  <c r="J49" i="3"/>
  <c r="G49" i="3"/>
  <c r="H49" i="3" s="1"/>
  <c r="J37" i="2"/>
  <c r="G37" i="2"/>
  <c r="H37" i="2" s="1"/>
  <c r="G37" i="1" l="1"/>
  <c r="J37" i="1"/>
  <c r="H37" i="1"/>
  <c r="D43" i="4"/>
  <c r="E43" i="4" s="1"/>
  <c r="B43" i="4"/>
  <c r="C43" i="4" l="1"/>
  <c r="F43" i="4" s="1"/>
  <c r="J43" i="4" l="1"/>
  <c r="G43" i="4"/>
  <c r="H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Hildebrand</author>
  </authors>
  <commentList>
    <comment ref="J25" authorId="0" shapeId="0" xr:uid="{55C03F2B-81C4-4CD1-8424-D62D79FB04FA}">
      <text>
        <r>
          <rPr>
            <b/>
            <sz val="9"/>
            <color indexed="81"/>
            <rFont val="Tahoma"/>
            <family val="2"/>
          </rPr>
          <t>Jacob Hildebrand:</t>
        </r>
        <r>
          <rPr>
            <sz val="9"/>
            <color indexed="81"/>
            <rFont val="Tahoma"/>
            <family val="2"/>
          </rPr>
          <t xml:space="preserve">
Relative Approx.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Hildebrand</author>
  </authors>
  <commentList>
    <comment ref="J25" authorId="0" shapeId="0" xr:uid="{1A9ADBE2-84D1-4255-8679-CB76E588EF81}">
      <text>
        <r>
          <rPr>
            <b/>
            <sz val="9"/>
            <color indexed="81"/>
            <rFont val="Tahoma"/>
            <family val="2"/>
          </rPr>
          <t>Jacob Hildebrand:</t>
        </r>
        <r>
          <rPr>
            <sz val="9"/>
            <color indexed="81"/>
            <rFont val="Tahoma"/>
            <family val="2"/>
          </rPr>
          <t xml:space="preserve">
Relative Approx.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Hildebrand</author>
  </authors>
  <commentList>
    <comment ref="J37" authorId="0" shapeId="0" xr:uid="{1EED55B5-6787-4ACF-B6FD-5B7EC1207953}">
      <text>
        <r>
          <rPr>
            <b/>
            <sz val="9"/>
            <color indexed="81"/>
            <rFont val="Tahoma"/>
            <family val="2"/>
          </rPr>
          <t>Jacob Hildebrand:</t>
        </r>
        <r>
          <rPr>
            <sz val="9"/>
            <color indexed="81"/>
            <rFont val="Tahoma"/>
            <family val="2"/>
          </rPr>
          <t xml:space="preserve">
Relative Approx.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Hildebrand</author>
  </authors>
  <commentList>
    <comment ref="J31" authorId="0" shapeId="0" xr:uid="{3233A8FB-554E-48FE-96F6-73A0BC7C3C4B}">
      <text>
        <r>
          <rPr>
            <b/>
            <sz val="9"/>
            <color indexed="81"/>
            <rFont val="Tahoma"/>
            <family val="2"/>
          </rPr>
          <t>Jacob Hildebrand:</t>
        </r>
        <r>
          <rPr>
            <sz val="9"/>
            <color indexed="81"/>
            <rFont val="Tahoma"/>
            <family val="2"/>
          </rPr>
          <t xml:space="preserve">
Relative Approx.</t>
        </r>
      </text>
    </comment>
  </commentList>
</comments>
</file>

<file path=xl/sharedStrings.xml><?xml version="1.0" encoding="utf-8"?>
<sst xmlns="http://schemas.openxmlformats.org/spreadsheetml/2006/main" count="104" uniqueCount="26">
  <si>
    <t>Roots of Equations</t>
  </si>
  <si>
    <t>Values for plot</t>
  </si>
  <si>
    <t>x</t>
  </si>
  <si>
    <t>f(x)</t>
  </si>
  <si>
    <t>Find the Root sof a nonquadratic equation</t>
  </si>
  <si>
    <t>Starting Values for Bisection Method</t>
  </si>
  <si>
    <t>x,lo</t>
  </si>
  <si>
    <t>x,up</t>
  </si>
  <si>
    <t>err,tol(%)</t>
  </si>
  <si>
    <t>f(x,lo)</t>
  </si>
  <si>
    <t>f(x,up)</t>
  </si>
  <si>
    <t>Check the Bracket</t>
  </si>
  <si>
    <t>f(x,lo)*f(x,up)</t>
  </si>
  <si>
    <t>Good Bracket?</t>
  </si>
  <si>
    <t>Bisection Method</t>
  </si>
  <si>
    <t>Iter</t>
  </si>
  <si>
    <t>x,rt</t>
  </si>
  <si>
    <t>f(x,rt)</t>
  </si>
  <si>
    <t>f(x,lo)*f(x,rt)</t>
  </si>
  <si>
    <t>error(%)</t>
  </si>
  <si>
    <t>Starting Values for False position Method</t>
  </si>
  <si>
    <t>False Position Method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</si>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</sst>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Bisection!$A$7:$A$17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Bisection!$B$7:$B$17</c:f>
              <c:numCache>
                <c:formatCode>General</c:formatCode>
                <c:ptCount val="11"/>
                <c:pt idx="0">
                  <c:v>0</c:v>
                </c:pt>
                <c:pt idx="1">
                  <c:v>-5.8639610306789285</c:v>
                </c:pt>
                <c:pt idx="2">
                  <c:v>-7</c:v>
                </c:pt>
                <c:pt idx="3">
                  <c:v>-6.5227038425243009</c:v>
                </c:pt>
                <c:pt idx="4">
                  <c:v>-4.727922061357857</c:v>
                </c:pt>
                <c:pt idx="5">
                  <c:v>-1.7302494707577072</c:v>
                </c:pt>
                <c:pt idx="6">
                  <c:v>2.4115427318801057</c:v>
                </c:pt>
                <c:pt idx="7">
                  <c:v>7.6625417595172642</c:v>
                </c:pt>
                <c:pt idx="8">
                  <c:v>14</c:v>
                </c:pt>
                <c:pt idx="9">
                  <c:v>21.408116907963219</c:v>
                </c:pt>
                <c:pt idx="10">
                  <c:v>29.875388202501892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A-41C7-84E4-3AEEC04F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5264"/>
        <c:axId val="214919024"/>
      </c:scatterChart>
      <c:valAx>
        <c:axId val="2149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Bisection!$B$6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19024"/>
        <c:crosses val="autoZero"/>
        <c:crossBetween val="midCat"/>
      </c:valAx>
      <c:valAx>
        <c:axId val="214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Bisection!$A$6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'False Position'!$A$7:$A$17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'False Position'!$B$7:$B$17</c:f>
              <c:numCache>
                <c:formatCode>General</c:formatCode>
                <c:ptCount val="11"/>
                <c:pt idx="0">
                  <c:v>0</c:v>
                </c:pt>
                <c:pt idx="1">
                  <c:v>-5.8639610306789285</c:v>
                </c:pt>
                <c:pt idx="2">
                  <c:v>-7</c:v>
                </c:pt>
                <c:pt idx="3">
                  <c:v>-6.5227038425243009</c:v>
                </c:pt>
                <c:pt idx="4">
                  <c:v>-4.727922061357857</c:v>
                </c:pt>
                <c:pt idx="5">
                  <c:v>-1.7302494707577072</c:v>
                </c:pt>
                <c:pt idx="6">
                  <c:v>2.4115427318801057</c:v>
                </c:pt>
                <c:pt idx="7">
                  <c:v>7.6625417595172642</c:v>
                </c:pt>
                <c:pt idx="8">
                  <c:v>14</c:v>
                </c:pt>
                <c:pt idx="9">
                  <c:v>21.408116907963219</c:v>
                </c:pt>
                <c:pt idx="10">
                  <c:v>29.875388202501892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9-43DB-BBF0-677FDCB0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5264"/>
        <c:axId val="214919024"/>
      </c:scatterChart>
      <c:valAx>
        <c:axId val="2149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'False Position'!$B$6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19024"/>
        <c:crosses val="autoZero"/>
        <c:crossBetween val="midCat"/>
      </c:valAx>
      <c:valAx>
        <c:axId val="214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'False Position'!$A$6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Cubic!$A$7:$A$21</c:f>
              <c:numCache>
                <c:formatCode>General</c:formatCode>
                <c:ptCount val="1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</c:numCache>
            </c:numRef>
          </c:xVal>
          <c:yVal>
            <c:numRef>
              <c:f>Cubic!$B$7:$B$21</c:f>
              <c:numCache>
                <c:formatCode>General</c:formatCode>
                <c:ptCount val="15"/>
                <c:pt idx="0">
                  <c:v>-76</c:v>
                </c:pt>
                <c:pt idx="1">
                  <c:v>-46.625</c:v>
                </c:pt>
                <c:pt idx="2">
                  <c:v>-24</c:v>
                </c:pt>
                <c:pt idx="3">
                  <c:v>-7.375</c:v>
                </c:pt>
                <c:pt idx="4">
                  <c:v>4</c:v>
                </c:pt>
                <c:pt idx="5">
                  <c:v>10.875</c:v>
                </c:pt>
                <c:pt idx="6">
                  <c:v>14</c:v>
                </c:pt>
                <c:pt idx="7">
                  <c:v>14.125</c:v>
                </c:pt>
                <c:pt idx="8">
                  <c:v>12</c:v>
                </c:pt>
                <c:pt idx="9">
                  <c:v>8.375</c:v>
                </c:pt>
                <c:pt idx="10">
                  <c:v>4</c:v>
                </c:pt>
                <c:pt idx="11">
                  <c:v>-0.375</c:v>
                </c:pt>
                <c:pt idx="12">
                  <c:v>-4</c:v>
                </c:pt>
                <c:pt idx="13">
                  <c:v>-6.125</c:v>
                </c:pt>
                <c:pt idx="14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2-431A-85B0-F47E09C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10944"/>
        <c:axId val="946214688"/>
      </c:scatterChart>
      <c:valAx>
        <c:axId val="9462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14688"/>
        <c:crosses val="autoZero"/>
        <c:crossBetween val="midCat"/>
      </c:valAx>
      <c:valAx>
        <c:axId val="946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'False Position-Cubic'!$A$7:$A$17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'False Position-Cubic'!$B$7:$B$17</c:f>
              <c:numCache>
                <c:formatCode>General</c:formatCode>
                <c:ptCount val="11"/>
                <c:pt idx="0">
                  <c:v>8</c:v>
                </c:pt>
                <c:pt idx="1">
                  <c:v>5.375</c:v>
                </c:pt>
                <c:pt idx="2">
                  <c:v>2</c:v>
                </c:pt>
                <c:pt idx="3">
                  <c:v>-1.375</c:v>
                </c:pt>
                <c:pt idx="4">
                  <c:v>-4</c:v>
                </c:pt>
                <c:pt idx="5">
                  <c:v>-5.125</c:v>
                </c:pt>
                <c:pt idx="6">
                  <c:v>-4</c:v>
                </c:pt>
                <c:pt idx="7">
                  <c:v>0.125</c:v>
                </c:pt>
                <c:pt idx="8">
                  <c:v>8</c:v>
                </c:pt>
                <c:pt idx="9">
                  <c:v>20.375</c:v>
                </c:pt>
                <c:pt idx="1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7-4D63-B1C5-803290AD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5264"/>
        <c:axId val="214919024"/>
      </c:scatterChart>
      <c:valAx>
        <c:axId val="2149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'False Position-Cubic'!$B$6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19024"/>
        <c:crosses val="autoZero"/>
        <c:crossBetween val="midCat"/>
      </c:valAx>
      <c:valAx>
        <c:axId val="214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'False Position-Cubic'!$A$6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6E469-9A09-B993-2795-DD9E237A6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D1374-A327-4DCD-8C0D-7257E9D8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10</xdr:row>
      <xdr:rowOff>22860</xdr:rowOff>
    </xdr:from>
    <xdr:to>
      <xdr:col>10</xdr:col>
      <xdr:colOff>289560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A7B38-5A70-9736-DE66-8433BCAD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3</xdr:row>
      <xdr:rowOff>99060</xdr:rowOff>
    </xdr:from>
    <xdr:to>
      <xdr:col>14</xdr:col>
      <xdr:colOff>160020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BEB1D-42D6-4391-B6E8-542CDB14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07A2-9874-464C-A2C3-22554D9CB5D9}">
  <dimension ref="A1:J40"/>
  <sheetViews>
    <sheetView topLeftCell="A22" workbookViewId="0">
      <selection activeCell="J39" sqref="J39"/>
    </sheetView>
  </sheetViews>
  <sheetFormatPr defaultRowHeight="14.4" x14ac:dyDescent="0.3"/>
  <sheetData>
    <row r="1" spans="1:3" x14ac:dyDescent="0.3">
      <c r="A1" s="1" t="s">
        <v>0</v>
      </c>
      <c r="B1" s="1"/>
    </row>
    <row r="3" spans="1:3" x14ac:dyDescent="0.3">
      <c r="A3" s="2" t="s">
        <v>4</v>
      </c>
      <c r="B3" s="2"/>
      <c r="C3" s="2"/>
    </row>
    <row r="5" spans="1:3" x14ac:dyDescent="0.3">
      <c r="A5" s="1" t="s">
        <v>1</v>
      </c>
      <c r="B5" s="1"/>
    </row>
    <row r="6" spans="1:3" x14ac:dyDescent="0.3">
      <c r="A6" s="8" t="s">
        <v>2</v>
      </c>
      <c r="B6" s="8" t="s">
        <v>3</v>
      </c>
    </row>
    <row r="7" spans="1:3" x14ac:dyDescent="0.3">
      <c r="A7" s="6">
        <v>0</v>
      </c>
      <c r="B7" s="6">
        <f>2*A7^2-9*SQRT(A7)</f>
        <v>0</v>
      </c>
    </row>
    <row r="8" spans="1:3" x14ac:dyDescent="0.3">
      <c r="A8" s="6">
        <v>0.5</v>
      </c>
      <c r="B8" s="6">
        <f t="shared" ref="B8:B17" si="0">2*A8^2-9*SQRT(A8)</f>
        <v>-5.8639610306789285</v>
      </c>
    </row>
    <row r="9" spans="1:3" x14ac:dyDescent="0.3">
      <c r="A9" s="6">
        <v>1</v>
      </c>
      <c r="B9" s="6">
        <f t="shared" si="0"/>
        <v>-7</v>
      </c>
    </row>
    <row r="10" spans="1:3" x14ac:dyDescent="0.3">
      <c r="A10" s="6">
        <v>1.5</v>
      </c>
      <c r="B10" s="6">
        <f t="shared" si="0"/>
        <v>-6.5227038425243009</v>
      </c>
    </row>
    <row r="11" spans="1:3" x14ac:dyDescent="0.3">
      <c r="A11" s="6">
        <v>2</v>
      </c>
      <c r="B11" s="6">
        <f t="shared" si="0"/>
        <v>-4.727922061357857</v>
      </c>
    </row>
    <row r="12" spans="1:3" x14ac:dyDescent="0.3">
      <c r="A12" s="6">
        <v>2.5</v>
      </c>
      <c r="B12" s="6">
        <f t="shared" si="0"/>
        <v>-1.7302494707577072</v>
      </c>
    </row>
    <row r="13" spans="1:3" x14ac:dyDescent="0.3">
      <c r="A13" s="6">
        <v>3</v>
      </c>
      <c r="B13" s="6">
        <f t="shared" si="0"/>
        <v>2.4115427318801057</v>
      </c>
    </row>
    <row r="14" spans="1:3" x14ac:dyDescent="0.3">
      <c r="A14" s="6">
        <v>3.5</v>
      </c>
      <c r="B14" s="6">
        <f t="shared" si="0"/>
        <v>7.6625417595172642</v>
      </c>
    </row>
    <row r="15" spans="1:3" x14ac:dyDescent="0.3">
      <c r="A15" s="6">
        <v>4</v>
      </c>
      <c r="B15" s="6">
        <f t="shared" si="0"/>
        <v>14</v>
      </c>
    </row>
    <row r="16" spans="1:3" x14ac:dyDescent="0.3">
      <c r="A16" s="6">
        <v>4.5</v>
      </c>
      <c r="B16" s="6">
        <f t="shared" si="0"/>
        <v>21.408116907963219</v>
      </c>
    </row>
    <row r="17" spans="1:10" x14ac:dyDescent="0.3">
      <c r="A17" s="6">
        <v>5</v>
      </c>
      <c r="B17" s="6">
        <f t="shared" si="0"/>
        <v>29.875388202501892</v>
      </c>
    </row>
    <row r="19" spans="1:10" x14ac:dyDescent="0.3">
      <c r="A19" t="s">
        <v>5</v>
      </c>
    </row>
    <row r="20" spans="1:10" x14ac:dyDescent="0.3">
      <c r="A20" s="4" t="s">
        <v>6</v>
      </c>
      <c r="B20" s="9">
        <v>1</v>
      </c>
      <c r="C20" s="4" t="s">
        <v>9</v>
      </c>
      <c r="D20" s="9">
        <f>2*B20^2-9*SQRT(B20)</f>
        <v>-7</v>
      </c>
      <c r="F20" t="s">
        <v>11</v>
      </c>
    </row>
    <row r="21" spans="1:10" x14ac:dyDescent="0.3">
      <c r="A21" s="4" t="s">
        <v>7</v>
      </c>
      <c r="B21" s="9">
        <v>5</v>
      </c>
      <c r="C21" s="4" t="s">
        <v>10</v>
      </c>
      <c r="D21" s="9">
        <f>2*B21^2-9*SQRT(B21)</f>
        <v>29.875388202501892</v>
      </c>
      <c r="F21" s="4" t="s">
        <v>12</v>
      </c>
      <c r="G21" s="4"/>
      <c r="H21" s="9">
        <f>D20*D21</f>
        <v>-209.12771741751325</v>
      </c>
    </row>
    <row r="22" spans="1:10" x14ac:dyDescent="0.3">
      <c r="A22" s="4" t="s">
        <v>8</v>
      </c>
      <c r="B22" s="9">
        <v>0.01</v>
      </c>
      <c r="C22" s="3"/>
      <c r="F22" s="4" t="s">
        <v>13</v>
      </c>
      <c r="G22" s="4"/>
      <c r="H22" s="9" t="str">
        <f>IF(H21&lt;0,"yes","No")</f>
        <v>yes</v>
      </c>
    </row>
    <row r="24" spans="1:10" x14ac:dyDescent="0.3">
      <c r="A24" s="3" t="s">
        <v>14</v>
      </c>
    </row>
    <row r="25" spans="1:10" x14ac:dyDescent="0.3">
      <c r="A25" s="4" t="s">
        <v>15</v>
      </c>
      <c r="B25" s="4" t="s">
        <v>6</v>
      </c>
      <c r="C25" s="4" t="s">
        <v>9</v>
      </c>
      <c r="D25" s="4" t="s">
        <v>7</v>
      </c>
      <c r="E25" s="4" t="s">
        <v>10</v>
      </c>
      <c r="F25" s="4" t="s">
        <v>16</v>
      </c>
      <c r="G25" s="4" t="s">
        <v>17</v>
      </c>
      <c r="H25" s="5" t="s">
        <v>18</v>
      </c>
      <c r="I25" s="5"/>
      <c r="J25" s="4" t="s">
        <v>19</v>
      </c>
    </row>
    <row r="26" spans="1:10" x14ac:dyDescent="0.3">
      <c r="A26" s="6">
        <v>1</v>
      </c>
      <c r="B26" s="6">
        <f>B20</f>
        <v>1</v>
      </c>
      <c r="C26" s="6">
        <f t="shared" ref="C26:G27" si="1">2*B26^2-9*SQRT(B26)</f>
        <v>-7</v>
      </c>
      <c r="D26" s="6">
        <f>B21</f>
        <v>5</v>
      </c>
      <c r="E26" s="6">
        <f t="shared" ref="E26:G26" si="2">2*D26^2-9*SQRT(D26)</f>
        <v>29.875388202501892</v>
      </c>
      <c r="F26" s="6">
        <f>(B26+D26)/2</f>
        <v>3</v>
      </c>
      <c r="G26" s="6">
        <f t="shared" si="2"/>
        <v>2.4115427318801057</v>
      </c>
      <c r="H26" s="7">
        <f>C26*G26</f>
        <v>-16.880799123160742</v>
      </c>
      <c r="I26" s="7"/>
      <c r="J26" s="6"/>
    </row>
    <row r="27" spans="1:10" x14ac:dyDescent="0.3">
      <c r="A27" s="6">
        <v>2</v>
      </c>
      <c r="B27" s="6">
        <f>IF(H26&lt;0,B26,F26)</f>
        <v>1</v>
      </c>
      <c r="C27" s="6">
        <f t="shared" si="1"/>
        <v>-7</v>
      </c>
      <c r="D27" s="6">
        <f>IF(H26&lt;0,F26,D26)</f>
        <v>3</v>
      </c>
      <c r="E27" s="6">
        <f t="shared" si="1"/>
        <v>2.4115427318801057</v>
      </c>
      <c r="F27" s="6">
        <f>(B27+D27)/2</f>
        <v>2</v>
      </c>
      <c r="G27" s="6">
        <f t="shared" si="1"/>
        <v>-4.727922061357857</v>
      </c>
      <c r="H27" s="7">
        <f>C27*G27</f>
        <v>33.095454429504997</v>
      </c>
      <c r="I27" s="7"/>
      <c r="J27" s="6">
        <f>ABS((F27-F26)/F27)*100</f>
        <v>50</v>
      </c>
    </row>
    <row r="28" spans="1:10" x14ac:dyDescent="0.3">
      <c r="A28" s="6">
        <v>3</v>
      </c>
      <c r="B28" s="6">
        <f t="shared" ref="B28:B35" si="3">IF(H27&lt;0,B27,F27)</f>
        <v>2</v>
      </c>
      <c r="C28" s="6">
        <f t="shared" ref="C28" si="4">2*B28^2-9*SQRT(B28)</f>
        <v>-4.727922061357857</v>
      </c>
      <c r="D28" s="6">
        <f t="shared" ref="D28:D35" si="5">IF(H27&lt;0,F27,D27)</f>
        <v>3</v>
      </c>
      <c r="E28" s="6">
        <f t="shared" ref="E28" si="6">2*D28^2-9*SQRT(D28)</f>
        <v>2.4115427318801057</v>
      </c>
      <c r="F28" s="6">
        <f t="shared" ref="F28:F35" si="7">(B28+D28)/2</f>
        <v>2.5</v>
      </c>
      <c r="G28" s="6">
        <f t="shared" ref="G28" si="8">2*F28^2-9*SQRT(F28)</f>
        <v>-1.7302494707577072</v>
      </c>
      <c r="H28" s="7">
        <f t="shared" ref="H28:H35" si="9">C28*G28</f>
        <v>8.1804846444481196</v>
      </c>
      <c r="I28" s="7"/>
      <c r="J28" s="6">
        <f t="shared" ref="J28:J35" si="10">ABS((F28-F27)/F28)*100</f>
        <v>20</v>
      </c>
    </row>
    <row r="29" spans="1:10" x14ac:dyDescent="0.3">
      <c r="A29" s="6">
        <v>4</v>
      </c>
      <c r="B29" s="6">
        <f t="shared" si="3"/>
        <v>2.5</v>
      </c>
      <c r="C29" s="6">
        <f t="shared" ref="C29" si="11">2*B29^2-9*SQRT(B29)</f>
        <v>-1.7302494707577072</v>
      </c>
      <c r="D29" s="6">
        <f t="shared" si="5"/>
        <v>3</v>
      </c>
      <c r="E29" s="6">
        <f t="shared" ref="E29" si="12">2*D29^2-9*SQRT(D29)</f>
        <v>2.4115427318801057</v>
      </c>
      <c r="F29" s="6">
        <f t="shared" si="7"/>
        <v>2.75</v>
      </c>
      <c r="G29" s="6">
        <f t="shared" ref="G29" si="13">2*F29^2-9*SQRT(F29)</f>
        <v>0.20018844340070174</v>
      </c>
      <c r="H29" s="7">
        <f t="shared" si="9"/>
        <v>-0.34637594824587342</v>
      </c>
      <c r="I29" s="7"/>
      <c r="J29" s="6">
        <f t="shared" si="10"/>
        <v>9.0909090909090917</v>
      </c>
    </row>
    <row r="30" spans="1:10" x14ac:dyDescent="0.3">
      <c r="A30" s="6">
        <v>5</v>
      </c>
      <c r="B30" s="6">
        <f t="shared" si="3"/>
        <v>2.5</v>
      </c>
      <c r="C30" s="6">
        <f t="shared" ref="C30" si="14">2*B30^2-9*SQRT(B30)</f>
        <v>-1.7302494707577072</v>
      </c>
      <c r="D30" s="6">
        <f t="shared" si="5"/>
        <v>2.75</v>
      </c>
      <c r="E30" s="6">
        <f t="shared" ref="E30" si="15">2*D30^2-9*SQRT(D30)</f>
        <v>0.20018844340070174</v>
      </c>
      <c r="F30" s="6">
        <f t="shared" si="7"/>
        <v>2.625</v>
      </c>
      <c r="G30" s="6">
        <f t="shared" ref="G30" si="16">2*F30^2-9*SQRT(F30)</f>
        <v>-0.80041657141768496</v>
      </c>
      <c r="H30" s="7">
        <f t="shared" si="9"/>
        <v>1.3849203490811479</v>
      </c>
      <c r="I30" s="7"/>
      <c r="J30" s="6">
        <f t="shared" si="10"/>
        <v>4.7619047619047619</v>
      </c>
    </row>
    <row r="31" spans="1:10" x14ac:dyDescent="0.3">
      <c r="A31" s="6">
        <v>6</v>
      </c>
      <c r="B31" s="6">
        <f t="shared" si="3"/>
        <v>2.625</v>
      </c>
      <c r="C31" s="6">
        <f t="shared" ref="C31" si="17">2*B31^2-9*SQRT(B31)</f>
        <v>-0.80041657141768496</v>
      </c>
      <c r="D31" s="6">
        <f t="shared" si="5"/>
        <v>2.75</v>
      </c>
      <c r="E31" s="6">
        <f t="shared" ref="E31" si="18">2*D31^2-9*SQRT(D31)</f>
        <v>0.20018844340070174</v>
      </c>
      <c r="F31" s="6">
        <f t="shared" si="7"/>
        <v>2.6875</v>
      </c>
      <c r="G31" s="6">
        <f t="shared" ref="G31" si="19">2*F31^2-9*SQRT(F31)</f>
        <v>-0.30892417967950081</v>
      </c>
      <c r="H31" s="7">
        <f t="shared" si="9"/>
        <v>0.24726803272708689</v>
      </c>
      <c r="I31" s="7"/>
      <c r="J31" s="6">
        <f t="shared" si="10"/>
        <v>2.3255813953488373</v>
      </c>
    </row>
    <row r="32" spans="1:10" x14ac:dyDescent="0.3">
      <c r="A32" s="6">
        <v>7</v>
      </c>
      <c r="B32" s="6">
        <f t="shared" si="3"/>
        <v>2.6875</v>
      </c>
      <c r="C32" s="6">
        <f t="shared" ref="C32" si="20">2*B32^2-9*SQRT(B32)</f>
        <v>-0.30892417967950081</v>
      </c>
      <c r="D32" s="6">
        <f t="shared" si="5"/>
        <v>2.75</v>
      </c>
      <c r="E32" s="6">
        <f t="shared" ref="E32" si="21">2*D32^2-9*SQRT(D32)</f>
        <v>0.20018844340070174</v>
      </c>
      <c r="F32" s="6">
        <f t="shared" si="7"/>
        <v>2.71875</v>
      </c>
      <c r="G32" s="6">
        <f t="shared" ref="G32" si="22">2*F32^2-9*SQRT(F32)</f>
        <v>-5.656607805703473E-2</v>
      </c>
      <c r="H32" s="7">
        <f t="shared" si="9"/>
        <v>1.7474629261456064E-2</v>
      </c>
      <c r="I32" s="7"/>
      <c r="J32" s="6">
        <f t="shared" si="10"/>
        <v>1.1494252873563218</v>
      </c>
    </row>
    <row r="33" spans="1:10" x14ac:dyDescent="0.3">
      <c r="A33" s="6">
        <v>8</v>
      </c>
      <c r="B33" s="6">
        <f t="shared" si="3"/>
        <v>2.71875</v>
      </c>
      <c r="C33" s="6">
        <f t="shared" ref="C33" si="23">2*B33^2-9*SQRT(B33)</f>
        <v>-5.656607805703473E-2</v>
      </c>
      <c r="D33" s="6">
        <f t="shared" si="5"/>
        <v>2.75</v>
      </c>
      <c r="E33" s="6">
        <f t="shared" ref="E33" si="24">2*D33^2-9*SQRT(D33)</f>
        <v>0.20018844340070174</v>
      </c>
      <c r="F33" s="6">
        <f t="shared" si="7"/>
        <v>2.734375</v>
      </c>
      <c r="G33" s="6">
        <f t="shared" ref="G33" si="25">2*F33^2-9*SQRT(F33)</f>
        <v>7.1262156511679109E-2</v>
      </c>
      <c r="H33" s="7">
        <f t="shared" si="9"/>
        <v>-4.0310207077522663E-3</v>
      </c>
      <c r="I33" s="7"/>
      <c r="J33" s="6">
        <f t="shared" si="10"/>
        <v>0.5714285714285714</v>
      </c>
    </row>
    <row r="34" spans="1:10" x14ac:dyDescent="0.3">
      <c r="A34" s="6">
        <v>9</v>
      </c>
      <c r="B34" s="6">
        <f t="shared" si="3"/>
        <v>2.71875</v>
      </c>
      <c r="C34" s="6">
        <f t="shared" ref="C34" si="26">2*B34^2-9*SQRT(B34)</f>
        <v>-5.656607805703473E-2</v>
      </c>
      <c r="D34" s="6">
        <f t="shared" si="5"/>
        <v>2.734375</v>
      </c>
      <c r="E34" s="6">
        <f t="shared" ref="E34" si="27">2*D34^2-9*SQRT(D34)</f>
        <v>7.1262156511679109E-2</v>
      </c>
      <c r="F34" s="6">
        <f t="shared" si="7"/>
        <v>2.7265625</v>
      </c>
      <c r="G34" s="6">
        <f t="shared" ref="G34" si="28">2*F34^2-9*SQRT(F34)</f>
        <v>7.2107174867301893E-3</v>
      </c>
      <c r="H34" s="7">
        <f t="shared" si="9"/>
        <v>-4.0788200820160518E-4</v>
      </c>
      <c r="I34" s="7"/>
      <c r="J34" s="6">
        <f t="shared" si="10"/>
        <v>0.28653295128939826</v>
      </c>
    </row>
    <row r="35" spans="1:10" x14ac:dyDescent="0.3">
      <c r="A35" s="6">
        <v>10</v>
      </c>
      <c r="B35" s="6">
        <f t="shared" si="3"/>
        <v>2.71875</v>
      </c>
      <c r="C35" s="6">
        <f t="shared" ref="C35:C40" si="29">2*B35^2-9*SQRT(B35)</f>
        <v>-5.656607805703473E-2</v>
      </c>
      <c r="D35" s="6">
        <f t="shared" si="5"/>
        <v>2.7265625</v>
      </c>
      <c r="E35" s="6">
        <f t="shared" ref="E35:E40" si="30">2*D35^2-9*SQRT(D35)</f>
        <v>7.2107174867301893E-3</v>
      </c>
      <c r="F35" s="6">
        <f t="shared" si="7"/>
        <v>2.72265625</v>
      </c>
      <c r="G35" s="6">
        <f t="shared" ref="G35:G40" si="31">2*F35^2-9*SQRT(F35)</f>
        <v>-2.4712018921471568E-2</v>
      </c>
      <c r="H35" s="7">
        <f t="shared" si="9"/>
        <v>1.3978619912588799E-3</v>
      </c>
      <c r="I35" s="7"/>
      <c r="J35" s="6">
        <f t="shared" si="10"/>
        <v>0.14347202295552369</v>
      </c>
    </row>
    <row r="36" spans="1:10" x14ac:dyDescent="0.3">
      <c r="A36" s="6">
        <v>11</v>
      </c>
      <c r="B36" s="6">
        <f t="shared" ref="B36:B37" si="32">IF(H35&lt;0,B35,F35)</f>
        <v>2.72265625</v>
      </c>
      <c r="C36" s="6">
        <f t="shared" si="29"/>
        <v>-2.4712018921471568E-2</v>
      </c>
      <c r="D36" s="6">
        <f t="shared" ref="D36:D37" si="33">IF(H35&lt;0,F35,D35)</f>
        <v>2.7265625</v>
      </c>
      <c r="E36" s="6">
        <f t="shared" si="30"/>
        <v>7.2107174867301893E-3</v>
      </c>
      <c r="F36" s="6">
        <f t="shared" ref="F36:F37" si="34">(B36+D36)/2</f>
        <v>2.724609375</v>
      </c>
      <c r="G36" s="6">
        <f t="shared" si="31"/>
        <v>-8.7592343490072722E-3</v>
      </c>
      <c r="H36" s="7">
        <f t="shared" ref="H36:H37" si="35">C36*G36</f>
        <v>2.1645836497027139E-4</v>
      </c>
      <c r="I36" s="7"/>
      <c r="J36" s="6">
        <f t="shared" ref="J36:J37" si="36">ABS((F36-F35)/F36)*100</f>
        <v>7.1684587813620068E-2</v>
      </c>
    </row>
    <row r="37" spans="1:10" x14ac:dyDescent="0.3">
      <c r="A37" s="6">
        <v>12</v>
      </c>
      <c r="B37" s="6">
        <f t="shared" si="32"/>
        <v>2.724609375</v>
      </c>
      <c r="C37" s="6">
        <f t="shared" si="29"/>
        <v>-8.7592343490072722E-3</v>
      </c>
      <c r="D37" s="6">
        <f t="shared" si="33"/>
        <v>2.7265625</v>
      </c>
      <c r="E37" s="6">
        <f t="shared" si="30"/>
        <v>7.2107174867301893E-3</v>
      </c>
      <c r="F37" s="6">
        <f t="shared" si="34"/>
        <v>2.7255859375</v>
      </c>
      <c r="G37" s="6">
        <f t="shared" si="31"/>
        <v>-7.7640421081959232E-4</v>
      </c>
      <c r="H37" s="7">
        <f t="shared" si="35"/>
        <v>6.8007064321248565E-6</v>
      </c>
      <c r="I37" s="7"/>
      <c r="J37" s="6">
        <f t="shared" si="36"/>
        <v>3.5829451809387312E-2</v>
      </c>
    </row>
    <row r="38" spans="1:10" x14ac:dyDescent="0.3">
      <c r="A38" s="6">
        <v>13</v>
      </c>
      <c r="B38" s="6">
        <f t="shared" ref="B38:B40" si="37">IF(H37&lt;0,B37,F37)</f>
        <v>2.7255859375</v>
      </c>
      <c r="C38" s="6">
        <f t="shared" si="29"/>
        <v>-7.7640421081959232E-4</v>
      </c>
      <c r="D38" s="6">
        <f t="shared" ref="D38:D40" si="38">IF(H37&lt;0,F37,D37)</f>
        <v>2.7265625</v>
      </c>
      <c r="E38" s="6">
        <f t="shared" si="30"/>
        <v>7.2107174867301893E-3</v>
      </c>
      <c r="F38" s="6">
        <f t="shared" ref="F38:F40" si="39">(B38+D38)/2</f>
        <v>2.72607421875</v>
      </c>
      <c r="G38" s="6">
        <f t="shared" si="31"/>
        <v>3.2166202090522233E-3</v>
      </c>
      <c r="H38" s="7">
        <f t="shared" ref="H38:H40" si="40">C38*G38</f>
        <v>-2.4973974749155435E-6</v>
      </c>
      <c r="I38" s="7"/>
      <c r="J38" s="6">
        <f t="shared" ref="J38:J40" si="41">ABS((F38-F37)/F38)*100</f>
        <v>1.7911517105498834E-2</v>
      </c>
    </row>
    <row r="39" spans="1:10" x14ac:dyDescent="0.3">
      <c r="A39" s="6">
        <v>14</v>
      </c>
      <c r="B39" s="6">
        <f t="shared" si="37"/>
        <v>2.7255859375</v>
      </c>
      <c r="C39" s="6">
        <f t="shared" si="29"/>
        <v>-7.7640421081959232E-4</v>
      </c>
      <c r="D39" s="6">
        <f t="shared" si="38"/>
        <v>2.72607421875</v>
      </c>
      <c r="E39" s="6">
        <f t="shared" si="30"/>
        <v>3.2166202090522233E-3</v>
      </c>
      <c r="F39" s="6">
        <f t="shared" si="39"/>
        <v>2.725830078125</v>
      </c>
      <c r="G39" s="6">
        <f t="shared" si="31"/>
        <v>1.2199738898903689E-3</v>
      </c>
      <c r="H39" s="7">
        <f t="shared" si="40"/>
        <v>-9.4719286520084005E-7</v>
      </c>
      <c r="I39" s="7"/>
      <c r="J39" s="6">
        <f t="shared" si="41"/>
        <v>8.9565606806986109E-3</v>
      </c>
    </row>
    <row r="40" spans="1:10" x14ac:dyDescent="0.3">
      <c r="A40" s="6">
        <v>15</v>
      </c>
      <c r="B40" s="6">
        <f t="shared" si="37"/>
        <v>2.7255859375</v>
      </c>
      <c r="C40" s="6">
        <f t="shared" si="29"/>
        <v>-7.7640421081959232E-4</v>
      </c>
      <c r="D40" s="6">
        <f t="shared" si="38"/>
        <v>2.725830078125</v>
      </c>
      <c r="E40" s="6">
        <f t="shared" si="30"/>
        <v>1.2199738898903689E-3</v>
      </c>
      <c r="F40" s="6">
        <f t="shared" si="39"/>
        <v>2.7257080078125</v>
      </c>
      <c r="G40" s="6">
        <f t="shared" si="31"/>
        <v>2.2175131197599285E-4</v>
      </c>
      <c r="H40" s="7">
        <f t="shared" si="40"/>
        <v>-1.7216865237292994E-7</v>
      </c>
      <c r="I40" s="7"/>
      <c r="J40" s="6">
        <f t="shared" si="41"/>
        <v>4.4784808992789646E-3</v>
      </c>
    </row>
  </sheetData>
  <mergeCells count="18">
    <mergeCell ref="H40:I40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A1:B1"/>
    <mergeCell ref="A5:B5"/>
    <mergeCell ref="H25:I25"/>
    <mergeCell ref="H26:I26"/>
    <mergeCell ref="H27:I27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170A-FE49-4FB1-9FC0-469E9B66D6A9}">
  <dimension ref="A1:J37"/>
  <sheetViews>
    <sheetView topLeftCell="A16" workbookViewId="0">
      <selection activeCell="J36" sqref="J36"/>
    </sheetView>
  </sheetViews>
  <sheetFormatPr defaultRowHeight="14.4" x14ac:dyDescent="0.3"/>
  <sheetData>
    <row r="1" spans="1:3" x14ac:dyDescent="0.3">
      <c r="A1" s="1" t="s">
        <v>0</v>
      </c>
      <c r="B1" s="1"/>
    </row>
    <row r="3" spans="1:3" x14ac:dyDescent="0.3">
      <c r="A3" s="2" t="s">
        <v>4</v>
      </c>
      <c r="B3" s="2"/>
      <c r="C3" s="2"/>
    </row>
    <row r="5" spans="1:3" x14ac:dyDescent="0.3">
      <c r="A5" s="1" t="s">
        <v>1</v>
      </c>
      <c r="B5" s="1"/>
    </row>
    <row r="6" spans="1:3" x14ac:dyDescent="0.3">
      <c r="A6" s="8" t="s">
        <v>2</v>
      </c>
      <c r="B6" s="8" t="s">
        <v>3</v>
      </c>
    </row>
    <row r="7" spans="1:3" x14ac:dyDescent="0.3">
      <c r="A7" s="6">
        <v>0</v>
      </c>
      <c r="B7" s="6">
        <f>2*A7^2-9*SQRT(A7)</f>
        <v>0</v>
      </c>
    </row>
    <row r="8" spans="1:3" x14ac:dyDescent="0.3">
      <c r="A8" s="6">
        <v>0.5</v>
      </c>
      <c r="B8" s="6">
        <f t="shared" ref="B8:B17" si="0">2*A8^2-9*SQRT(A8)</f>
        <v>-5.8639610306789285</v>
      </c>
    </row>
    <row r="9" spans="1:3" x14ac:dyDescent="0.3">
      <c r="A9" s="6">
        <v>1</v>
      </c>
      <c r="B9" s="6">
        <f t="shared" si="0"/>
        <v>-7</v>
      </c>
    </row>
    <row r="10" spans="1:3" x14ac:dyDescent="0.3">
      <c r="A10" s="6">
        <v>1.5</v>
      </c>
      <c r="B10" s="6">
        <f t="shared" si="0"/>
        <v>-6.5227038425243009</v>
      </c>
    </row>
    <row r="11" spans="1:3" x14ac:dyDescent="0.3">
      <c r="A11" s="6">
        <v>2</v>
      </c>
      <c r="B11" s="6">
        <f t="shared" si="0"/>
        <v>-4.727922061357857</v>
      </c>
    </row>
    <row r="12" spans="1:3" x14ac:dyDescent="0.3">
      <c r="A12" s="6">
        <v>2.5</v>
      </c>
      <c r="B12" s="6">
        <f t="shared" si="0"/>
        <v>-1.7302494707577072</v>
      </c>
    </row>
    <row r="13" spans="1:3" x14ac:dyDescent="0.3">
      <c r="A13" s="6">
        <v>3</v>
      </c>
      <c r="B13" s="6">
        <f t="shared" si="0"/>
        <v>2.4115427318801057</v>
      </c>
    </row>
    <row r="14" spans="1:3" x14ac:dyDescent="0.3">
      <c r="A14" s="6">
        <v>3.5</v>
      </c>
      <c r="B14" s="6">
        <f t="shared" si="0"/>
        <v>7.6625417595172642</v>
      </c>
    </row>
    <row r="15" spans="1:3" x14ac:dyDescent="0.3">
      <c r="A15" s="6">
        <v>4</v>
      </c>
      <c r="B15" s="6">
        <f t="shared" si="0"/>
        <v>14</v>
      </c>
    </row>
    <row r="16" spans="1:3" x14ac:dyDescent="0.3">
      <c r="A16" s="6">
        <v>4.5</v>
      </c>
      <c r="B16" s="6">
        <f t="shared" si="0"/>
        <v>21.408116907963219</v>
      </c>
    </row>
    <row r="17" spans="1:10" x14ac:dyDescent="0.3">
      <c r="A17" s="6">
        <v>5</v>
      </c>
      <c r="B17" s="6">
        <f t="shared" si="0"/>
        <v>29.875388202501892</v>
      </c>
    </row>
    <row r="19" spans="1:10" x14ac:dyDescent="0.3">
      <c r="A19" t="s">
        <v>20</v>
      </c>
    </row>
    <row r="20" spans="1:10" x14ac:dyDescent="0.3">
      <c r="A20" s="4" t="s">
        <v>6</v>
      </c>
      <c r="B20" s="9">
        <v>1</v>
      </c>
      <c r="C20" s="4" t="s">
        <v>9</v>
      </c>
      <c r="D20" s="9">
        <f>2*B20^2-9*SQRT(B20)</f>
        <v>-7</v>
      </c>
      <c r="F20" t="s">
        <v>11</v>
      </c>
    </row>
    <row r="21" spans="1:10" x14ac:dyDescent="0.3">
      <c r="A21" s="4" t="s">
        <v>7</v>
      </c>
      <c r="B21" s="9">
        <v>5</v>
      </c>
      <c r="C21" s="4" t="s">
        <v>10</v>
      </c>
      <c r="D21" s="9">
        <f>2*B21^2-9*SQRT(B21)</f>
        <v>29.875388202501892</v>
      </c>
      <c r="F21" s="4" t="s">
        <v>12</v>
      </c>
      <c r="G21" s="4"/>
      <c r="H21" s="9">
        <f>D20*D21</f>
        <v>-209.12771741751325</v>
      </c>
    </row>
    <row r="22" spans="1:10" x14ac:dyDescent="0.3">
      <c r="A22" s="4" t="s">
        <v>8</v>
      </c>
      <c r="B22" s="9">
        <v>0.01</v>
      </c>
      <c r="C22" s="3"/>
      <c r="F22" s="4" t="s">
        <v>13</v>
      </c>
      <c r="G22" s="4"/>
      <c r="H22" s="9" t="str">
        <f>IF(H21&lt;0,"yes","No")</f>
        <v>yes</v>
      </c>
    </row>
    <row r="24" spans="1:10" x14ac:dyDescent="0.3">
      <c r="A24" s="3" t="s">
        <v>21</v>
      </c>
    </row>
    <row r="25" spans="1:10" x14ac:dyDescent="0.3">
      <c r="A25" s="4" t="s">
        <v>15</v>
      </c>
      <c r="B25" s="4" t="s">
        <v>6</v>
      </c>
      <c r="C25" s="4" t="s">
        <v>9</v>
      </c>
      <c r="D25" s="4" t="s">
        <v>7</v>
      </c>
      <c r="E25" s="4" t="s">
        <v>10</v>
      </c>
      <c r="F25" s="4" t="s">
        <v>16</v>
      </c>
      <c r="G25" s="4" t="s">
        <v>17</v>
      </c>
      <c r="H25" s="5" t="s">
        <v>18</v>
      </c>
      <c r="I25" s="5"/>
      <c r="J25" s="4" t="s">
        <v>19</v>
      </c>
    </row>
    <row r="26" spans="1:10" x14ac:dyDescent="0.3">
      <c r="A26" s="6">
        <v>1</v>
      </c>
      <c r="B26" s="6">
        <f>B20</f>
        <v>1</v>
      </c>
      <c r="C26" s="6">
        <f t="shared" ref="C26:G37" si="1">2*B26^2-9*SQRT(B26)</f>
        <v>-7</v>
      </c>
      <c r="D26" s="6">
        <f>B21</f>
        <v>5</v>
      </c>
      <c r="E26" s="6">
        <f t="shared" ref="E26:G26" si="2">2*D26^2-9*SQRT(D26)</f>
        <v>29.875388202501892</v>
      </c>
      <c r="F26" s="6">
        <f>B26-C26*(D26-B26)/(E26-C26)</f>
        <v>1.7593140402004033</v>
      </c>
      <c r="G26" s="6">
        <f t="shared" si="2"/>
        <v>-5.7471504569854996</v>
      </c>
      <c r="H26" s="7">
        <f>C26*G26</f>
        <v>40.230053198898496</v>
      </c>
      <c r="I26" s="7"/>
      <c r="J26" s="6"/>
    </row>
    <row r="27" spans="1:10" x14ac:dyDescent="0.3">
      <c r="A27" s="6">
        <v>2</v>
      </c>
      <c r="B27" s="6">
        <f>IF(H26&lt;0,B26,F26)</f>
        <v>1.7593140402004033</v>
      </c>
      <c r="C27" s="6">
        <f t="shared" si="1"/>
        <v>-5.7471504569854996</v>
      </c>
      <c r="D27" s="6">
        <f>IF(H26&lt;0,F26,D26)</f>
        <v>5</v>
      </c>
      <c r="E27" s="6">
        <f t="shared" si="1"/>
        <v>29.875388202501892</v>
      </c>
      <c r="F27" s="6">
        <f t="shared" ref="F27:F37" si="3">B27-C27*(D27-B27)/(E27-C27)</f>
        <v>2.282149034439322</v>
      </c>
      <c r="G27" s="6">
        <f t="shared" si="1"/>
        <v>-3.1796965919630331</v>
      </c>
      <c r="H27" s="7">
        <f>C27*G27</f>
        <v>18.274194721575583</v>
      </c>
      <c r="I27" s="7"/>
      <c r="J27" s="6">
        <f>ABS((F27-F26)/F27)*100</f>
        <v>22.909765591508304</v>
      </c>
    </row>
    <row r="28" spans="1:10" x14ac:dyDescent="0.3">
      <c r="A28" s="6">
        <v>3</v>
      </c>
      <c r="B28" s="6">
        <f t="shared" ref="B28:B37" si="4">IF(H27&lt;0,B27,F27)</f>
        <v>2.282149034439322</v>
      </c>
      <c r="C28" s="6">
        <f t="shared" si="1"/>
        <v>-3.1796965919630331</v>
      </c>
      <c r="D28" s="6">
        <f t="shared" ref="D28:D37" si="5">IF(H27&lt;0,F27,D27)</f>
        <v>5</v>
      </c>
      <c r="E28" s="6">
        <f t="shared" si="1"/>
        <v>29.875388202501892</v>
      </c>
      <c r="F28" s="6">
        <f t="shared" si="3"/>
        <v>2.5435896420309207</v>
      </c>
      <c r="G28" s="6">
        <f t="shared" si="1"/>
        <v>-1.4140751306812653</v>
      </c>
      <c r="H28" s="7">
        <f t="shared" ref="H28:H37" si="6">C28*G28</f>
        <v>4.4963298738069</v>
      </c>
      <c r="I28" s="7"/>
      <c r="J28" s="6">
        <f t="shared" ref="J28:J37" si="7">ABS((F28-F27)/F28)*100</f>
        <v>10.27841139433373</v>
      </c>
    </row>
    <row r="29" spans="1:10" x14ac:dyDescent="0.3">
      <c r="A29" s="6">
        <v>4</v>
      </c>
      <c r="B29" s="6">
        <f t="shared" si="4"/>
        <v>2.5435896420309207</v>
      </c>
      <c r="C29" s="6">
        <f t="shared" si="1"/>
        <v>-1.4140751306812653</v>
      </c>
      <c r="D29" s="6">
        <f t="shared" si="5"/>
        <v>5</v>
      </c>
      <c r="E29" s="6">
        <f t="shared" si="1"/>
        <v>29.875388202501892</v>
      </c>
      <c r="F29" s="6">
        <f t="shared" si="3"/>
        <v>2.6546030129207998</v>
      </c>
      <c r="G29" s="6">
        <f t="shared" si="1"/>
        <v>-0.56982294103116793</v>
      </c>
      <c r="H29" s="7">
        <f t="shared" si="6"/>
        <v>0.80577244980383178</v>
      </c>
      <c r="I29" s="7"/>
      <c r="J29" s="6">
        <f t="shared" si="7"/>
        <v>4.1819198708636121</v>
      </c>
    </row>
    <row r="30" spans="1:10" x14ac:dyDescent="0.3">
      <c r="A30" s="6">
        <v>5</v>
      </c>
      <c r="B30" s="6">
        <f t="shared" si="4"/>
        <v>2.6546030129207998</v>
      </c>
      <c r="C30" s="6">
        <f t="shared" si="1"/>
        <v>-0.56982294103116793</v>
      </c>
      <c r="D30" s="6">
        <f t="shared" si="5"/>
        <v>5</v>
      </c>
      <c r="E30" s="6">
        <f t="shared" si="1"/>
        <v>29.875388202501892</v>
      </c>
      <c r="F30" s="6">
        <f t="shared" si="3"/>
        <v>2.6985002617446758</v>
      </c>
      <c r="G30" s="6">
        <f t="shared" si="1"/>
        <v>-0.22059395449965713</v>
      </c>
      <c r="H30" s="7">
        <f t="shared" si="6"/>
        <v>0.12569949592669027</v>
      </c>
      <c r="I30" s="7"/>
      <c r="J30" s="6">
        <f t="shared" si="7"/>
        <v>1.6267276103762502</v>
      </c>
    </row>
    <row r="31" spans="1:10" x14ac:dyDescent="0.3">
      <c r="A31" s="6">
        <v>6</v>
      </c>
      <c r="B31" s="6">
        <f t="shared" si="4"/>
        <v>2.6985002617446758</v>
      </c>
      <c r="C31" s="6">
        <f t="shared" si="1"/>
        <v>-0.22059395449965713</v>
      </c>
      <c r="D31" s="6">
        <f t="shared" si="5"/>
        <v>5</v>
      </c>
      <c r="E31" s="6">
        <f t="shared" si="1"/>
        <v>29.875388202501892</v>
      </c>
      <c r="F31" s="6">
        <f t="shared" si="3"/>
        <v>2.7153695210994018</v>
      </c>
      <c r="G31" s="6">
        <f t="shared" si="1"/>
        <v>-8.4077217213271993E-2</v>
      </c>
      <c r="H31" s="7">
        <f t="shared" si="6"/>
        <v>1.8546925828402311E-2</v>
      </c>
      <c r="I31" s="7"/>
      <c r="J31" s="6">
        <f t="shared" si="7"/>
        <v>0.62125096505818833</v>
      </c>
    </row>
    <row r="32" spans="1:10" x14ac:dyDescent="0.3">
      <c r="A32" s="6">
        <v>7</v>
      </c>
      <c r="B32" s="6">
        <f t="shared" si="4"/>
        <v>2.7153695210994018</v>
      </c>
      <c r="C32" s="6">
        <f t="shared" si="1"/>
        <v>-8.4077217213271993E-2</v>
      </c>
      <c r="D32" s="6">
        <f t="shared" si="5"/>
        <v>5</v>
      </c>
      <c r="E32" s="6">
        <f t="shared" si="1"/>
        <v>29.875388202501892</v>
      </c>
      <c r="F32" s="6">
        <f t="shared" si="3"/>
        <v>2.7217810297940859</v>
      </c>
      <c r="G32" s="6">
        <f t="shared" si="1"/>
        <v>-3.1855094398595796E-2</v>
      </c>
      <c r="H32" s="7">
        <f t="shared" si="6"/>
        <v>2.6782876911000228E-3</v>
      </c>
      <c r="I32" s="7"/>
      <c r="J32" s="6">
        <f t="shared" si="7"/>
        <v>0.2355629870478286</v>
      </c>
    </row>
    <row r="33" spans="1:10" x14ac:dyDescent="0.3">
      <c r="A33" s="6">
        <v>8</v>
      </c>
      <c r="B33" s="6">
        <f t="shared" si="4"/>
        <v>2.7217810297940859</v>
      </c>
      <c r="C33" s="6">
        <f t="shared" si="1"/>
        <v>-3.1855094398595796E-2</v>
      </c>
      <c r="D33" s="6">
        <f t="shared" si="5"/>
        <v>5</v>
      </c>
      <c r="E33" s="6">
        <f t="shared" si="1"/>
        <v>29.875388202501892</v>
      </c>
      <c r="F33" s="6">
        <f t="shared" si="3"/>
        <v>2.7242076285827515</v>
      </c>
      <c r="G33" s="6">
        <f t="shared" si="1"/>
        <v>-1.204203155723782E-2</v>
      </c>
      <c r="H33" s="7">
        <f t="shared" si="6"/>
        <v>3.8360005200668027E-4</v>
      </c>
      <c r="I33" s="7"/>
      <c r="J33" s="6">
        <f t="shared" si="7"/>
        <v>8.9075398042549311E-2</v>
      </c>
    </row>
    <row r="34" spans="1:10" x14ac:dyDescent="0.3">
      <c r="A34" s="6">
        <v>9</v>
      </c>
      <c r="B34" s="6">
        <f t="shared" si="4"/>
        <v>2.7242076285827515</v>
      </c>
      <c r="C34" s="6">
        <f t="shared" si="1"/>
        <v>-1.204203155723782E-2</v>
      </c>
      <c r="D34" s="6">
        <f t="shared" si="5"/>
        <v>5</v>
      </c>
      <c r="E34" s="6">
        <f t="shared" si="1"/>
        <v>29.875388202501892</v>
      </c>
      <c r="F34" s="6">
        <f t="shared" si="3"/>
        <v>2.7251245747149451</v>
      </c>
      <c r="G34" s="6">
        <f t="shared" si="1"/>
        <v>-4.5483113241076012E-3</v>
      </c>
      <c r="H34" s="7">
        <f t="shared" si="6"/>
        <v>5.4770908497045869E-5</v>
      </c>
      <c r="I34" s="7"/>
      <c r="J34" s="6">
        <f t="shared" si="7"/>
        <v>3.3647861118038386E-2</v>
      </c>
    </row>
    <row r="35" spans="1:10" x14ac:dyDescent="0.3">
      <c r="A35" s="6">
        <v>10</v>
      </c>
      <c r="B35" s="6">
        <f t="shared" si="4"/>
        <v>2.7251245747149451</v>
      </c>
      <c r="C35" s="6">
        <f t="shared" si="1"/>
        <v>-4.5483113241076012E-3</v>
      </c>
      <c r="D35" s="6">
        <f t="shared" si="5"/>
        <v>5</v>
      </c>
      <c r="E35" s="6">
        <f t="shared" si="1"/>
        <v>29.875388202501892</v>
      </c>
      <c r="F35" s="6">
        <f t="shared" si="3"/>
        <v>2.7254708552919795</v>
      </c>
      <c r="G35" s="6">
        <f t="shared" si="1"/>
        <v>-1.7173573642512707E-3</v>
      </c>
      <c r="H35" s="7">
        <f t="shared" si="6"/>
        <v>7.8110759473636378E-6</v>
      </c>
      <c r="I35" s="7"/>
      <c r="J35" s="6">
        <f t="shared" si="7"/>
        <v>1.2705348742294856E-2</v>
      </c>
    </row>
    <row r="36" spans="1:10" x14ac:dyDescent="0.3">
      <c r="A36" s="6">
        <v>11</v>
      </c>
      <c r="B36" s="6">
        <f t="shared" si="4"/>
        <v>2.7254708552919795</v>
      </c>
      <c r="C36" s="6">
        <f t="shared" si="1"/>
        <v>-1.7173573642512707E-3</v>
      </c>
      <c r="D36" s="6">
        <f t="shared" si="5"/>
        <v>5</v>
      </c>
      <c r="E36" s="6">
        <f t="shared" si="1"/>
        <v>29.875388202501892</v>
      </c>
      <c r="F36" s="6">
        <f t="shared" si="3"/>
        <v>2.7256015968515674</v>
      </c>
      <c r="G36" s="6">
        <f t="shared" si="1"/>
        <v>-6.4836316415828321E-4</v>
      </c>
      <c r="H36" s="7">
        <f t="shared" si="6"/>
        <v>1.1134712546764832E-6</v>
      </c>
      <c r="I36" s="7"/>
      <c r="J36" s="6">
        <f t="shared" si="7"/>
        <v>4.7967964114397806E-3</v>
      </c>
    </row>
    <row r="37" spans="1:10" x14ac:dyDescent="0.3">
      <c r="A37" s="6">
        <v>12</v>
      </c>
      <c r="B37" s="6">
        <f t="shared" si="4"/>
        <v>2.7256015968515674</v>
      </c>
      <c r="C37" s="6">
        <f t="shared" si="1"/>
        <v>-6.4836316415828321E-4</v>
      </c>
      <c r="D37" s="6">
        <f t="shared" si="5"/>
        <v>5</v>
      </c>
      <c r="E37" s="6">
        <f t="shared" si="1"/>
        <v>29.875388202501892</v>
      </c>
      <c r="F37" s="6">
        <f t="shared" si="3"/>
        <v>2.7256509553446855</v>
      </c>
      <c r="G37" s="6">
        <f t="shared" si="1"/>
        <v>-2.4476879023893616E-4</v>
      </c>
      <c r="H37" s="7">
        <f t="shared" si="6"/>
        <v>1.5869906732651176E-7</v>
      </c>
      <c r="I37" s="7"/>
      <c r="J37" s="6">
        <f t="shared" si="7"/>
        <v>1.8108882585005782E-3</v>
      </c>
    </row>
  </sheetData>
  <mergeCells count="15">
    <mergeCell ref="H35:I35"/>
    <mergeCell ref="H36:I36"/>
    <mergeCell ref="H37:I37"/>
    <mergeCell ref="H29:I29"/>
    <mergeCell ref="H30:I30"/>
    <mergeCell ref="H31:I31"/>
    <mergeCell ref="H32:I32"/>
    <mergeCell ref="H33:I33"/>
    <mergeCell ref="H34:I34"/>
    <mergeCell ref="A1:B1"/>
    <mergeCell ref="A5:B5"/>
    <mergeCell ref="H25:I25"/>
    <mergeCell ref="H26:I26"/>
    <mergeCell ref="H27:I27"/>
    <mergeCell ref="H28:I28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EF32-6F9A-4246-A9DE-7E0EED61A32D}">
  <dimension ref="A1:J51"/>
  <sheetViews>
    <sheetView topLeftCell="A31" workbookViewId="0">
      <selection activeCell="A49" sqref="A49:J51"/>
    </sheetView>
  </sheetViews>
  <sheetFormatPr defaultRowHeight="14.4" x14ac:dyDescent="0.3"/>
  <sheetData>
    <row r="1" spans="1:5" x14ac:dyDescent="0.3">
      <c r="A1" s="1" t="s">
        <v>0</v>
      </c>
      <c r="B1" s="1"/>
    </row>
    <row r="3" spans="1:5" x14ac:dyDescent="0.3">
      <c r="A3" s="2" t="s">
        <v>4</v>
      </c>
      <c r="B3" s="2"/>
      <c r="C3" s="2"/>
    </row>
    <row r="5" spans="1:5" x14ac:dyDescent="0.3">
      <c r="A5" s="1" t="s">
        <v>1</v>
      </c>
      <c r="B5" s="1"/>
    </row>
    <row r="6" spans="1:5" x14ac:dyDescent="0.3">
      <c r="A6" s="8" t="s">
        <v>2</v>
      </c>
      <c r="B6" s="8" t="s">
        <v>3</v>
      </c>
      <c r="D6" t="s">
        <v>22</v>
      </c>
      <c r="E6">
        <v>1</v>
      </c>
    </row>
    <row r="7" spans="1:5" x14ac:dyDescent="0.3">
      <c r="A7" s="6">
        <v>-4</v>
      </c>
      <c r="B7" s="6">
        <f>$E$6*A7^3+$E$7*A7^2+$E$8*A7+$E$9</f>
        <v>-76</v>
      </c>
      <c r="D7" t="s">
        <v>23</v>
      </c>
      <c r="E7">
        <v>-3</v>
      </c>
    </row>
    <row r="8" spans="1:5" x14ac:dyDescent="0.3">
      <c r="A8" s="6">
        <v>-3.5</v>
      </c>
      <c r="B8" s="6">
        <f t="shared" ref="B8:B28" si="0">$E$6*A8^3+$E$7*A8^2+$E$8*A8+$E$9</f>
        <v>-46.625</v>
      </c>
      <c r="D8" t="s">
        <v>24</v>
      </c>
      <c r="E8">
        <v>-6</v>
      </c>
    </row>
    <row r="9" spans="1:5" x14ac:dyDescent="0.3">
      <c r="A9" s="6">
        <v>-3</v>
      </c>
      <c r="B9" s="6">
        <f t="shared" si="0"/>
        <v>-24</v>
      </c>
      <c r="D9" t="s">
        <v>25</v>
      </c>
      <c r="E9">
        <v>12</v>
      </c>
    </row>
    <row r="10" spans="1:5" x14ac:dyDescent="0.3">
      <c r="A10" s="6">
        <v>-2.5</v>
      </c>
      <c r="B10" s="6">
        <f t="shared" si="0"/>
        <v>-7.375</v>
      </c>
    </row>
    <row r="11" spans="1:5" x14ac:dyDescent="0.3">
      <c r="A11" s="6">
        <v>-2</v>
      </c>
      <c r="B11" s="6">
        <f t="shared" si="0"/>
        <v>4</v>
      </c>
    </row>
    <row r="12" spans="1:5" x14ac:dyDescent="0.3">
      <c r="A12" s="6">
        <v>-1.5</v>
      </c>
      <c r="B12" s="6">
        <f t="shared" si="0"/>
        <v>10.875</v>
      </c>
    </row>
    <row r="13" spans="1:5" x14ac:dyDescent="0.3">
      <c r="A13" s="6">
        <v>-1</v>
      </c>
      <c r="B13" s="6">
        <f t="shared" si="0"/>
        <v>14</v>
      </c>
    </row>
    <row r="14" spans="1:5" x14ac:dyDescent="0.3">
      <c r="A14" s="6">
        <v>-0.5</v>
      </c>
      <c r="B14" s="6">
        <f t="shared" si="0"/>
        <v>14.125</v>
      </c>
    </row>
    <row r="15" spans="1:5" x14ac:dyDescent="0.3">
      <c r="A15" s="6">
        <v>0</v>
      </c>
      <c r="B15" s="6">
        <f t="shared" si="0"/>
        <v>12</v>
      </c>
    </row>
    <row r="16" spans="1:5" x14ac:dyDescent="0.3">
      <c r="A16" s="6">
        <v>0.5</v>
      </c>
      <c r="B16" s="6">
        <f t="shared" si="0"/>
        <v>8.375</v>
      </c>
    </row>
    <row r="17" spans="1:6" x14ac:dyDescent="0.3">
      <c r="A17" s="6">
        <v>1</v>
      </c>
      <c r="B17" s="6">
        <f t="shared" si="0"/>
        <v>4</v>
      </c>
    </row>
    <row r="18" spans="1:6" x14ac:dyDescent="0.3">
      <c r="A18" s="6">
        <v>1.5</v>
      </c>
      <c r="B18" s="6">
        <f t="shared" si="0"/>
        <v>-0.375</v>
      </c>
    </row>
    <row r="19" spans="1:6" x14ac:dyDescent="0.3">
      <c r="A19" s="6">
        <v>2</v>
      </c>
      <c r="B19" s="6">
        <f t="shared" si="0"/>
        <v>-4</v>
      </c>
    </row>
    <row r="20" spans="1:6" x14ac:dyDescent="0.3">
      <c r="A20" s="6">
        <v>2.5</v>
      </c>
      <c r="B20" s="6">
        <f t="shared" si="0"/>
        <v>-6.125</v>
      </c>
    </row>
    <row r="21" spans="1:6" x14ac:dyDescent="0.3">
      <c r="A21" s="6">
        <v>3</v>
      </c>
      <c r="B21" s="6">
        <f t="shared" si="0"/>
        <v>-6</v>
      </c>
    </row>
    <row r="22" spans="1:6" x14ac:dyDescent="0.3">
      <c r="A22" s="6">
        <v>3.5</v>
      </c>
      <c r="B22" s="6">
        <f t="shared" si="0"/>
        <v>-2.875</v>
      </c>
    </row>
    <row r="23" spans="1:6" x14ac:dyDescent="0.3">
      <c r="A23" s="6">
        <v>4</v>
      </c>
      <c r="B23" s="6">
        <f t="shared" si="0"/>
        <v>4</v>
      </c>
    </row>
    <row r="24" spans="1:6" x14ac:dyDescent="0.3">
      <c r="A24" s="6"/>
      <c r="B24" s="6"/>
    </row>
    <row r="25" spans="1:6" x14ac:dyDescent="0.3">
      <c r="A25" s="6"/>
      <c r="B25" s="6"/>
    </row>
    <row r="26" spans="1:6" x14ac:dyDescent="0.3">
      <c r="A26" s="6"/>
      <c r="B26" s="6"/>
    </row>
    <row r="27" spans="1:6" x14ac:dyDescent="0.3">
      <c r="A27" s="6"/>
      <c r="B27" s="6"/>
    </row>
    <row r="28" spans="1:6" x14ac:dyDescent="0.3">
      <c r="A28" s="6"/>
      <c r="B28" s="6"/>
    </row>
    <row r="31" spans="1:6" x14ac:dyDescent="0.3">
      <c r="A31" t="s">
        <v>5</v>
      </c>
    </row>
    <row r="32" spans="1:6" x14ac:dyDescent="0.3">
      <c r="A32" s="4" t="s">
        <v>6</v>
      </c>
      <c r="B32" s="9">
        <v>1</v>
      </c>
      <c r="C32" s="4" t="s">
        <v>9</v>
      </c>
      <c r="D32" s="9">
        <f>2*B32^2-9*SQRT(B32)</f>
        <v>-7</v>
      </c>
      <c r="F32" t="s">
        <v>11</v>
      </c>
    </row>
    <row r="33" spans="1:10" x14ac:dyDescent="0.3">
      <c r="A33" s="4" t="s">
        <v>7</v>
      </c>
      <c r="B33" s="9">
        <v>2</v>
      </c>
      <c r="C33" s="4" t="s">
        <v>10</v>
      </c>
      <c r="D33" s="9">
        <f>2*B33^2-9*SQRT(B33)</f>
        <v>-4.727922061357857</v>
      </c>
      <c r="F33" s="4" t="s">
        <v>12</v>
      </c>
      <c r="G33" s="4"/>
      <c r="H33" s="9">
        <f>D32*D33</f>
        <v>33.095454429504997</v>
      </c>
    </row>
    <row r="34" spans="1:10" x14ac:dyDescent="0.3">
      <c r="A34" s="4" t="s">
        <v>8</v>
      </c>
      <c r="B34" s="9">
        <v>0.01</v>
      </c>
      <c r="C34" s="3"/>
      <c r="F34" s="4" t="s">
        <v>13</v>
      </c>
      <c r="G34" s="4"/>
      <c r="H34" s="9" t="str">
        <f>IF(H33&lt;0,"yes","No")</f>
        <v>No</v>
      </c>
    </row>
    <row r="36" spans="1:10" x14ac:dyDescent="0.3">
      <c r="A36" s="3" t="s">
        <v>14</v>
      </c>
    </row>
    <row r="37" spans="1:10" x14ac:dyDescent="0.3">
      <c r="A37" s="4" t="s">
        <v>15</v>
      </c>
      <c r="B37" s="4" t="s">
        <v>6</v>
      </c>
      <c r="C37" s="4" t="s">
        <v>9</v>
      </c>
      <c r="D37" s="4" t="s">
        <v>7</v>
      </c>
      <c r="E37" s="4" t="s">
        <v>10</v>
      </c>
      <c r="F37" s="4" t="s">
        <v>16</v>
      </c>
      <c r="G37" s="4" t="s">
        <v>17</v>
      </c>
      <c r="H37" s="5" t="s">
        <v>18</v>
      </c>
      <c r="I37" s="5"/>
      <c r="J37" s="4" t="s">
        <v>19</v>
      </c>
    </row>
    <row r="38" spans="1:10" x14ac:dyDescent="0.3">
      <c r="A38" s="6">
        <v>1</v>
      </c>
      <c r="B38" s="6">
        <f>B32</f>
        <v>1</v>
      </c>
      <c r="C38" s="6">
        <f t="shared" ref="C38:G49" si="1">2*B38^2-9*SQRT(B38)</f>
        <v>-7</v>
      </c>
      <c r="D38" s="6">
        <f>B33</f>
        <v>2</v>
      </c>
      <c r="E38" s="6">
        <f t="shared" ref="E38:G38" si="2">2*D38^2-9*SQRT(D38)</f>
        <v>-4.727922061357857</v>
      </c>
      <c r="F38" s="6">
        <f>(B38+D38)/2</f>
        <v>1.5</v>
      </c>
      <c r="G38" s="6">
        <f t="shared" si="2"/>
        <v>-6.5227038425243009</v>
      </c>
      <c r="H38" s="7">
        <f>C38*G38</f>
        <v>45.658926897670106</v>
      </c>
      <c r="I38" s="7"/>
      <c r="J38" s="6"/>
    </row>
    <row r="39" spans="1:10" x14ac:dyDescent="0.3">
      <c r="A39" s="6">
        <v>2</v>
      </c>
      <c r="B39" s="6">
        <f>IF(H38&lt;0,B38,F38)</f>
        <v>1.5</v>
      </c>
      <c r="C39" s="6">
        <f t="shared" si="1"/>
        <v>-6.5227038425243009</v>
      </c>
      <c r="D39" s="6">
        <f>IF(H38&lt;0,F38,D38)</f>
        <v>2</v>
      </c>
      <c r="E39" s="6">
        <f t="shared" si="1"/>
        <v>-4.727922061357857</v>
      </c>
      <c r="F39" s="6">
        <f>(B39+D39)/2</f>
        <v>1.75</v>
      </c>
      <c r="G39" s="6">
        <f t="shared" si="1"/>
        <v>-5.7808808997906578</v>
      </c>
      <c r="H39" s="7">
        <f>C39*G39</f>
        <v>37.706974058239865</v>
      </c>
      <c r="I39" s="7"/>
      <c r="J39" s="6">
        <f>ABS((F39-F38)/F39)*100</f>
        <v>14.285714285714285</v>
      </c>
    </row>
    <row r="40" spans="1:10" x14ac:dyDescent="0.3">
      <c r="A40" s="6">
        <v>3</v>
      </c>
      <c r="B40" s="6">
        <f t="shared" ref="B40:B49" si="3">IF(H39&lt;0,B39,F39)</f>
        <v>1.75</v>
      </c>
      <c r="C40" s="6">
        <f t="shared" si="1"/>
        <v>-5.7808808997906578</v>
      </c>
      <c r="D40" s="6">
        <f t="shared" ref="D40:D49" si="4">IF(H39&lt;0,F39,D39)</f>
        <v>2</v>
      </c>
      <c r="E40" s="6">
        <f t="shared" si="1"/>
        <v>-4.727922061357857</v>
      </c>
      <c r="F40" s="6">
        <f t="shared" ref="F40:F49" si="5">(B40+D40)/2</f>
        <v>1.875</v>
      </c>
      <c r="G40" s="6">
        <f t="shared" si="1"/>
        <v>-5.2925075438662379</v>
      </c>
      <c r="H40" s="7">
        <f t="shared" ref="H40:H49" si="6">C40*G40</f>
        <v>30.595355772334301</v>
      </c>
      <c r="I40" s="7"/>
      <c r="J40" s="6">
        <f t="shared" ref="J40:J49" si="7">ABS((F40-F39)/F40)*100</f>
        <v>6.666666666666667</v>
      </c>
    </row>
    <row r="41" spans="1:10" x14ac:dyDescent="0.3">
      <c r="A41" s="6">
        <v>4</v>
      </c>
      <c r="B41" s="6">
        <f t="shared" si="3"/>
        <v>1.875</v>
      </c>
      <c r="C41" s="6">
        <f t="shared" si="1"/>
        <v>-5.2925075438662379</v>
      </c>
      <c r="D41" s="6">
        <f t="shared" si="4"/>
        <v>2</v>
      </c>
      <c r="E41" s="6">
        <f t="shared" si="1"/>
        <v>-4.727922061357857</v>
      </c>
      <c r="F41" s="6">
        <f t="shared" si="5"/>
        <v>1.9375</v>
      </c>
      <c r="G41" s="6">
        <f t="shared" si="1"/>
        <v>-5.0196573163675478</v>
      </c>
      <c r="H41" s="7">
        <f t="shared" si="6"/>
        <v>26.566574214498601</v>
      </c>
      <c r="I41" s="7"/>
      <c r="J41" s="6">
        <f t="shared" si="7"/>
        <v>3.225806451612903</v>
      </c>
    </row>
    <row r="42" spans="1:10" x14ac:dyDescent="0.3">
      <c r="A42" s="6">
        <v>5</v>
      </c>
      <c r="B42" s="6">
        <f t="shared" si="3"/>
        <v>1.9375</v>
      </c>
      <c r="C42" s="6">
        <f t="shared" si="1"/>
        <v>-5.0196573163675478</v>
      </c>
      <c r="D42" s="6">
        <f t="shared" si="4"/>
        <v>2</v>
      </c>
      <c r="E42" s="6">
        <f t="shared" si="1"/>
        <v>-4.727922061357857</v>
      </c>
      <c r="F42" s="6">
        <f t="shared" si="5"/>
        <v>1.96875</v>
      </c>
      <c r="G42" s="6">
        <f t="shared" si="1"/>
        <v>-4.8761405553620527</v>
      </c>
      <c r="H42" s="7">
        <f t="shared" si="6"/>
        <v>24.476554614359646</v>
      </c>
      <c r="I42" s="7"/>
      <c r="J42" s="6">
        <f t="shared" si="7"/>
        <v>1.5873015873015872</v>
      </c>
    </row>
    <row r="43" spans="1:10" x14ac:dyDescent="0.3">
      <c r="A43" s="6">
        <v>6</v>
      </c>
      <c r="B43" s="6">
        <f>IF(H42&lt;0,B42,F42)</f>
        <v>1.96875</v>
      </c>
      <c r="C43" s="6">
        <f t="shared" si="1"/>
        <v>-4.8761405553620527</v>
      </c>
      <c r="D43" s="6">
        <f>IF(H42&lt;0,F42,D42)</f>
        <v>2</v>
      </c>
      <c r="E43" s="6">
        <f t="shared" si="1"/>
        <v>-4.727922061357857</v>
      </c>
      <c r="F43" s="6">
        <f t="shared" si="5"/>
        <v>1.984375</v>
      </c>
      <c r="G43" s="6">
        <f t="shared" si="1"/>
        <v>-4.8026178470327245</v>
      </c>
      <c r="H43" s="10">
        <f t="shared" si="6"/>
        <v>23.418239655821857</v>
      </c>
      <c r="I43" s="11"/>
      <c r="J43" s="6">
        <f t="shared" si="7"/>
        <v>0.78740157480314954</v>
      </c>
    </row>
    <row r="44" spans="1:10" x14ac:dyDescent="0.3">
      <c r="A44" s="6">
        <v>7</v>
      </c>
      <c r="B44" s="6">
        <f t="shared" si="3"/>
        <v>1.984375</v>
      </c>
      <c r="C44" s="6">
        <f t="shared" si="1"/>
        <v>-4.8026178470327245</v>
      </c>
      <c r="D44" s="6">
        <f t="shared" si="4"/>
        <v>2</v>
      </c>
      <c r="E44" s="6">
        <f t="shared" si="1"/>
        <v>-4.727922061357857</v>
      </c>
      <c r="F44" s="6">
        <f t="shared" si="5"/>
        <v>1.9921875</v>
      </c>
      <c r="G44" s="6">
        <f t="shared" si="1"/>
        <v>-4.7654164441532405</v>
      </c>
      <c r="H44" s="10">
        <f t="shared" si="6"/>
        <v>22.886474063233578</v>
      </c>
      <c r="I44" s="11"/>
      <c r="J44" s="6">
        <f t="shared" si="7"/>
        <v>0.39215686274509803</v>
      </c>
    </row>
    <row r="45" spans="1:10" x14ac:dyDescent="0.3">
      <c r="A45" s="6">
        <v>8</v>
      </c>
      <c r="B45" s="6">
        <f t="shared" si="3"/>
        <v>1.9921875</v>
      </c>
      <c r="C45" s="6">
        <f t="shared" si="1"/>
        <v>-4.7654164441532405</v>
      </c>
      <c r="D45" s="6">
        <f t="shared" si="4"/>
        <v>2</v>
      </c>
      <c r="E45" s="6">
        <f t="shared" si="1"/>
        <v>-4.727922061357857</v>
      </c>
      <c r="F45" s="6">
        <f t="shared" si="5"/>
        <v>1.99609375</v>
      </c>
      <c r="G45" s="6">
        <f t="shared" si="1"/>
        <v>-4.746705857311353</v>
      </c>
      <c r="H45" s="10">
        <f>C45*G45</f>
        <v>22.620030147990025</v>
      </c>
      <c r="I45" s="11"/>
      <c r="J45" s="6">
        <f t="shared" si="7"/>
        <v>0.19569471624266144</v>
      </c>
    </row>
    <row r="46" spans="1:10" x14ac:dyDescent="0.3">
      <c r="A46" s="6">
        <v>9</v>
      </c>
      <c r="B46" s="6">
        <f t="shared" si="3"/>
        <v>1.99609375</v>
      </c>
      <c r="C46" s="6">
        <f t="shared" si="1"/>
        <v>-4.746705857311353</v>
      </c>
      <c r="D46" s="6">
        <f t="shared" si="4"/>
        <v>2</v>
      </c>
      <c r="E46" s="6">
        <f t="shared" si="1"/>
        <v>-4.727922061357857</v>
      </c>
      <c r="F46" s="6">
        <f t="shared" si="5"/>
        <v>1.998046875</v>
      </c>
      <c r="G46" s="6">
        <f t="shared" si="1"/>
        <v>-4.7373231082414407</v>
      </c>
      <c r="H46" s="10">
        <f t="shared" si="6"/>
        <v>22.486679345866072</v>
      </c>
      <c r="I46" s="11"/>
      <c r="J46" s="6">
        <f t="shared" si="7"/>
        <v>9.7751710654936458E-2</v>
      </c>
    </row>
    <row r="47" spans="1:10" x14ac:dyDescent="0.3">
      <c r="A47" s="6">
        <v>10</v>
      </c>
      <c r="B47" s="6">
        <f t="shared" si="3"/>
        <v>1.998046875</v>
      </c>
      <c r="C47" s="6">
        <f t="shared" si="1"/>
        <v>-4.7373231082414407</v>
      </c>
      <c r="D47" s="6">
        <f t="shared" si="4"/>
        <v>2</v>
      </c>
      <c r="E47" s="6">
        <f t="shared" si="1"/>
        <v>-4.727922061357857</v>
      </c>
      <c r="F47" s="6">
        <f t="shared" si="5"/>
        <v>1.9990234375</v>
      </c>
      <c r="G47" s="6">
        <f t="shared" si="1"/>
        <v>-4.7326248717479373</v>
      </c>
      <c r="H47" s="10">
        <f t="shared" si="6"/>
        <v>22.419973167569687</v>
      </c>
      <c r="I47" s="11"/>
      <c r="J47" s="6">
        <f t="shared" si="7"/>
        <v>4.8851978505129456E-2</v>
      </c>
    </row>
    <row r="48" spans="1:10" x14ac:dyDescent="0.3">
      <c r="A48" s="6">
        <v>11</v>
      </c>
      <c r="B48" s="6">
        <f t="shared" si="3"/>
        <v>1.9990234375</v>
      </c>
      <c r="C48" s="6">
        <f t="shared" si="1"/>
        <v>-4.7326248717479373</v>
      </c>
      <c r="D48" s="6">
        <f t="shared" si="4"/>
        <v>2</v>
      </c>
      <c r="E48" s="6">
        <f t="shared" si="1"/>
        <v>-4.727922061357857</v>
      </c>
      <c r="F48" s="6">
        <f t="shared" si="5"/>
        <v>1.99951171875</v>
      </c>
      <c r="G48" s="6">
        <f t="shared" si="1"/>
        <v>-4.7302740382552031</v>
      </c>
      <c r="H48" s="10">
        <f t="shared" si="6"/>
        <v>22.386612563630127</v>
      </c>
      <c r="I48" s="11"/>
      <c r="J48" s="6">
        <f t="shared" si="7"/>
        <v>2.442002442002442E-2</v>
      </c>
    </row>
    <row r="49" spans="1:10" x14ac:dyDescent="0.3">
      <c r="A49" s="6">
        <v>12</v>
      </c>
      <c r="B49" s="6">
        <f t="shared" si="3"/>
        <v>1.99951171875</v>
      </c>
      <c r="C49" s="6">
        <f t="shared" si="1"/>
        <v>-4.7302740382552031</v>
      </c>
      <c r="D49" s="6">
        <f t="shared" si="4"/>
        <v>2</v>
      </c>
      <c r="E49" s="6">
        <f t="shared" si="1"/>
        <v>-4.727922061357857</v>
      </c>
      <c r="F49" s="6">
        <f t="shared" si="5"/>
        <v>1.999755859375</v>
      </c>
      <c r="G49" s="6">
        <f t="shared" si="1"/>
        <v>-4.7290981927277631</v>
      </c>
      <c r="H49" s="10">
        <f t="shared" si="6"/>
        <v>22.369930405419737</v>
      </c>
      <c r="I49" s="11"/>
      <c r="J49" s="6">
        <f t="shared" si="7"/>
        <v>1.2208521548040533E-2</v>
      </c>
    </row>
    <row r="50" spans="1:10" x14ac:dyDescent="0.3">
      <c r="A50" s="6">
        <v>13</v>
      </c>
      <c r="B50" s="6">
        <f t="shared" ref="B50:B51" si="8">IF(H49&lt;0,B49,F49)</f>
        <v>1.999755859375</v>
      </c>
      <c r="C50" s="6">
        <f t="shared" ref="C50:G50" si="9">2*B50^2-9*SQRT(B50)</f>
        <v>-4.7290981927277631</v>
      </c>
      <c r="D50" s="6">
        <f t="shared" ref="D50:D51" si="10">IF(H49&lt;0,F49,D49)</f>
        <v>2</v>
      </c>
      <c r="E50" s="6">
        <f t="shared" ref="E50:I50" si="11">2*D50^2-9*SQRT(D50)</f>
        <v>-4.727922061357857</v>
      </c>
      <c r="F50" s="6">
        <f t="shared" ref="F50:F51" si="12">(B50+D50)/2</f>
        <v>1.9998779296875</v>
      </c>
      <c r="G50" s="6">
        <f t="shared" ref="G50:J50" si="13">2*F50^2-9*SQRT(F50)</f>
        <v>-4.7285101627725759</v>
      </c>
      <c r="H50" s="10">
        <f t="shared" ref="H50:H51" si="14">C50*G50</f>
        <v>22.36158886506265</v>
      </c>
      <c r="I50" s="11"/>
      <c r="J50" s="6">
        <f t="shared" ref="J50:J51" si="15">ABS((F50-F49)/F50)*100</f>
        <v>6.1038881767686015E-3</v>
      </c>
    </row>
    <row r="51" spans="1:10" x14ac:dyDescent="0.3">
      <c r="A51" s="6">
        <v>14</v>
      </c>
      <c r="B51" s="6">
        <f t="shared" si="8"/>
        <v>1.9998779296875</v>
      </c>
      <c r="C51" s="6">
        <f t="shared" ref="C51:G51" si="16">2*B51^2-9*SQRT(B51)</f>
        <v>-4.7285101627725759</v>
      </c>
      <c r="D51" s="6">
        <f t="shared" si="10"/>
        <v>2</v>
      </c>
      <c r="E51" s="6">
        <f t="shared" ref="E51:I51" si="17">2*D51^2-9*SQRT(D51)</f>
        <v>-4.727922061357857</v>
      </c>
      <c r="F51" s="6">
        <f t="shared" si="12"/>
        <v>1.99993896484375</v>
      </c>
      <c r="G51" s="6">
        <f t="shared" ref="G51:J51" si="18">2*F51^2-9*SQRT(F51)</f>
        <v>-4.7282161209975886</v>
      </c>
      <c r="H51" s="10">
        <f t="shared" si="14"/>
        <v>22.357417979922225</v>
      </c>
      <c r="I51" s="11"/>
      <c r="J51" s="6">
        <f t="shared" si="15"/>
        <v>3.0518509475997192E-3</v>
      </c>
    </row>
  </sheetData>
  <mergeCells count="17">
    <mergeCell ref="H49:I49"/>
    <mergeCell ref="H50:I50"/>
    <mergeCell ref="H51:I51"/>
    <mergeCell ref="H43:I43"/>
    <mergeCell ref="H44:I44"/>
    <mergeCell ref="H45:I45"/>
    <mergeCell ref="H46:I46"/>
    <mergeCell ref="H47:I47"/>
    <mergeCell ref="H48:I48"/>
    <mergeCell ref="H41:I41"/>
    <mergeCell ref="H42:I42"/>
    <mergeCell ref="A1:B1"/>
    <mergeCell ref="A5:B5"/>
    <mergeCell ref="H37:I37"/>
    <mergeCell ref="H38:I38"/>
    <mergeCell ref="H39:I39"/>
    <mergeCell ref="H40:I4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221-98E2-4B84-A43C-A242079B0372}">
  <dimension ref="A1:J43"/>
  <sheetViews>
    <sheetView tabSelected="1" topLeftCell="A28" workbookViewId="0">
      <selection activeCell="J40" sqref="J40"/>
    </sheetView>
  </sheetViews>
  <sheetFormatPr defaultRowHeight="14.4" x14ac:dyDescent="0.3"/>
  <sheetData>
    <row r="1" spans="1:6" x14ac:dyDescent="0.3">
      <c r="A1" s="1" t="s">
        <v>0</v>
      </c>
      <c r="B1" s="1"/>
    </row>
    <row r="3" spans="1:6" x14ac:dyDescent="0.3">
      <c r="A3" s="2" t="s">
        <v>4</v>
      </c>
      <c r="B3" s="2"/>
      <c r="C3" s="2"/>
    </row>
    <row r="5" spans="1:6" x14ac:dyDescent="0.3">
      <c r="A5" s="1" t="s">
        <v>1</v>
      </c>
      <c r="B5" s="1"/>
    </row>
    <row r="6" spans="1:6" x14ac:dyDescent="0.3">
      <c r="A6" s="8" t="s">
        <v>2</v>
      </c>
      <c r="B6" s="8" t="s">
        <v>3</v>
      </c>
      <c r="E6" t="s">
        <v>22</v>
      </c>
      <c r="F6">
        <v>1</v>
      </c>
    </row>
    <row r="7" spans="1:6" x14ac:dyDescent="0.3">
      <c r="A7" s="6">
        <v>0</v>
      </c>
      <c r="B7" s="6">
        <f>$F$6*A7^3+$F$7*A7^2+$F$8*A7+$F$9</f>
        <v>8</v>
      </c>
      <c r="E7" t="s">
        <v>23</v>
      </c>
      <c r="F7">
        <v>-3</v>
      </c>
    </row>
    <row r="8" spans="1:6" x14ac:dyDescent="0.3">
      <c r="A8" s="6">
        <v>0.5</v>
      </c>
      <c r="B8" s="6">
        <f t="shared" ref="B8:B17" si="0">$F$6*A8^3+$F$7*A8^2+$F$8*A8+$F$9</f>
        <v>5.375</v>
      </c>
      <c r="E8" t="s">
        <v>24</v>
      </c>
      <c r="F8">
        <v>-4</v>
      </c>
    </row>
    <row r="9" spans="1:6" x14ac:dyDescent="0.3">
      <c r="A9" s="6">
        <v>1</v>
      </c>
      <c r="B9" s="6">
        <f t="shared" si="0"/>
        <v>2</v>
      </c>
      <c r="E9" t="s">
        <v>25</v>
      </c>
      <c r="F9">
        <v>8</v>
      </c>
    </row>
    <row r="10" spans="1:6" x14ac:dyDescent="0.3">
      <c r="A10" s="6">
        <v>1.5</v>
      </c>
      <c r="B10" s="6">
        <f t="shared" si="0"/>
        <v>-1.375</v>
      </c>
    </row>
    <row r="11" spans="1:6" x14ac:dyDescent="0.3">
      <c r="A11" s="6">
        <v>2</v>
      </c>
      <c r="B11" s="6">
        <f t="shared" si="0"/>
        <v>-4</v>
      </c>
    </row>
    <row r="12" spans="1:6" x14ac:dyDescent="0.3">
      <c r="A12" s="6">
        <v>2.5</v>
      </c>
      <c r="B12" s="6">
        <f t="shared" si="0"/>
        <v>-5.125</v>
      </c>
    </row>
    <row r="13" spans="1:6" x14ac:dyDescent="0.3">
      <c r="A13" s="6">
        <v>3</v>
      </c>
      <c r="B13" s="6">
        <f t="shared" si="0"/>
        <v>-4</v>
      </c>
    </row>
    <row r="14" spans="1:6" x14ac:dyDescent="0.3">
      <c r="A14" s="6">
        <v>3.5</v>
      </c>
      <c r="B14" s="6">
        <f t="shared" si="0"/>
        <v>0.125</v>
      </c>
    </row>
    <row r="15" spans="1:6" x14ac:dyDescent="0.3">
      <c r="A15" s="6">
        <v>4</v>
      </c>
      <c r="B15" s="6">
        <f t="shared" si="0"/>
        <v>8</v>
      </c>
    </row>
    <row r="16" spans="1:6" x14ac:dyDescent="0.3">
      <c r="A16" s="6">
        <v>4.5</v>
      </c>
      <c r="B16" s="6">
        <f t="shared" si="0"/>
        <v>20.375</v>
      </c>
    </row>
    <row r="17" spans="1:10" x14ac:dyDescent="0.3">
      <c r="A17" s="6">
        <v>5</v>
      </c>
      <c r="B17" s="6">
        <f t="shared" si="0"/>
        <v>38</v>
      </c>
    </row>
    <row r="25" spans="1:10" x14ac:dyDescent="0.3">
      <c r="A25" t="s">
        <v>20</v>
      </c>
    </row>
    <row r="26" spans="1:10" x14ac:dyDescent="0.3">
      <c r="A26" s="4" t="s">
        <v>6</v>
      </c>
      <c r="B26" s="9">
        <v>1</v>
      </c>
      <c r="C26" s="4" t="s">
        <v>9</v>
      </c>
      <c r="D26" s="9">
        <f>2*B26^2-9*SQRT(B26)</f>
        <v>-7</v>
      </c>
      <c r="F26" t="s">
        <v>11</v>
      </c>
    </row>
    <row r="27" spans="1:10" x14ac:dyDescent="0.3">
      <c r="A27" s="4" t="s">
        <v>7</v>
      </c>
      <c r="B27" s="9">
        <v>2</v>
      </c>
      <c r="C27" s="4" t="s">
        <v>10</v>
      </c>
      <c r="D27" s="9">
        <f>2*B27^2-9*SQRT(B27)</f>
        <v>-4.727922061357857</v>
      </c>
      <c r="F27" s="4" t="s">
        <v>12</v>
      </c>
      <c r="G27" s="4"/>
      <c r="H27" s="9">
        <f>D26*D27</f>
        <v>33.095454429504997</v>
      </c>
    </row>
    <row r="28" spans="1:10" x14ac:dyDescent="0.3">
      <c r="A28" s="4" t="s">
        <v>8</v>
      </c>
      <c r="B28" s="9">
        <v>0.01</v>
      </c>
      <c r="C28" s="3"/>
      <c r="F28" s="4" t="s">
        <v>13</v>
      </c>
      <c r="G28" s="4"/>
      <c r="H28" s="9" t="str">
        <f>IF(H27&lt;0,"yes","No")</f>
        <v>No</v>
      </c>
    </row>
    <row r="30" spans="1:10" x14ac:dyDescent="0.3">
      <c r="A30" s="3" t="s">
        <v>21</v>
      </c>
    </row>
    <row r="31" spans="1:10" x14ac:dyDescent="0.3">
      <c r="A31" s="4" t="s">
        <v>15</v>
      </c>
      <c r="B31" s="4" t="s">
        <v>6</v>
      </c>
      <c r="C31" s="4" t="s">
        <v>9</v>
      </c>
      <c r="D31" s="4" t="s">
        <v>7</v>
      </c>
      <c r="E31" s="4" t="s">
        <v>10</v>
      </c>
      <c r="F31" s="4" t="s">
        <v>16</v>
      </c>
      <c r="G31" s="4" t="s">
        <v>17</v>
      </c>
      <c r="H31" s="12" t="s">
        <v>18</v>
      </c>
      <c r="I31" s="13"/>
      <c r="J31" s="4" t="s">
        <v>19</v>
      </c>
    </row>
    <row r="32" spans="1:10" x14ac:dyDescent="0.3">
      <c r="A32" s="6">
        <v>1</v>
      </c>
      <c r="B32" s="6">
        <f>B26</f>
        <v>1</v>
      </c>
      <c r="C32" s="6">
        <f t="shared" ref="C32:G43" si="1">2*B32^2-9*SQRT(B32)</f>
        <v>-7</v>
      </c>
      <c r="D32" s="6">
        <f>B27</f>
        <v>2</v>
      </c>
      <c r="E32" s="6">
        <f t="shared" ref="E32:G32" si="2">2*D32^2-9*SQRT(D32)</f>
        <v>-4.727922061357857</v>
      </c>
      <c r="F32" s="6">
        <f>B32-C32*(D32-B32)/(E32-C32)</f>
        <v>4.0808802290397637</v>
      </c>
      <c r="G32" s="6">
        <f t="shared" si="2"/>
        <v>15.126097101842763</v>
      </c>
      <c r="H32" s="10">
        <f>C32*G32</f>
        <v>-105.88267971289935</v>
      </c>
      <c r="I32" s="11"/>
      <c r="J32" s="6"/>
    </row>
    <row r="33" spans="1:10" x14ac:dyDescent="0.3">
      <c r="A33" s="6">
        <v>2</v>
      </c>
      <c r="B33" s="6">
        <f>IF(H32&lt;0,B32,F32)</f>
        <v>1</v>
      </c>
      <c r="C33" s="6">
        <f t="shared" si="1"/>
        <v>-7</v>
      </c>
      <c r="D33" s="6">
        <f>IF(H32&lt;0,F32,D32)</f>
        <v>4.0808802290397637</v>
      </c>
      <c r="E33" s="6">
        <f t="shared" si="1"/>
        <v>15.126097101842763</v>
      </c>
      <c r="F33" s="6">
        <f t="shared" ref="F33:F43" si="3">B33-C33*(D33-B33)/(E33-C33)</f>
        <v>1.9746934357204018</v>
      </c>
      <c r="G33" s="6">
        <f t="shared" si="1"/>
        <v>-4.8483123859659933</v>
      </c>
      <c r="H33" s="10">
        <f>C33*G33</f>
        <v>33.93818670176195</v>
      </c>
      <c r="I33" s="11"/>
      <c r="J33" s="6">
        <f>ABS((F33-F32)/F33)*100</f>
        <v>106.65892513847291</v>
      </c>
    </row>
    <row r="34" spans="1:10" x14ac:dyDescent="0.3">
      <c r="A34" s="6">
        <v>3</v>
      </c>
      <c r="B34" s="6">
        <f>IF(H33&lt;0,B33,F33)</f>
        <v>1.9746934357204018</v>
      </c>
      <c r="C34" s="6">
        <f>2*B34^2-9*SQRT(B34)</f>
        <v>-4.8483123859659933</v>
      </c>
      <c r="D34" s="6">
        <f>IF(H33&lt;0,F33,D33)</f>
        <v>4.0808802290397637</v>
      </c>
      <c r="E34" s="6">
        <f t="shared" si="1"/>
        <v>15.126097101842763</v>
      </c>
      <c r="F34" s="6">
        <f t="shared" si="3"/>
        <v>2.4859201392402603</v>
      </c>
      <c r="G34" s="6">
        <f t="shared" si="1"/>
        <v>-1.8305230269326476</v>
      </c>
      <c r="H34" s="10">
        <f t="shared" ref="H34:H43" si="4">C34*G34</f>
        <v>8.8749474642735162</v>
      </c>
      <c r="I34" s="11"/>
      <c r="J34" s="6">
        <f t="shared" ref="J34:J43" si="5">ABS((F34-F33)/F34)*100</f>
        <v>20.56488844714449</v>
      </c>
    </row>
    <row r="35" spans="1:10" x14ac:dyDescent="0.3">
      <c r="A35" s="6">
        <v>4</v>
      </c>
      <c r="B35" s="6">
        <f>IF(H34&lt;0,B34,F34)</f>
        <v>2.4859201392402603</v>
      </c>
      <c r="C35" s="6">
        <f t="shared" si="1"/>
        <v>-1.8305230269326476</v>
      </c>
      <c r="D35" s="6">
        <f>IF(H34&lt;0,F34,D34)</f>
        <v>4.0808802290397637</v>
      </c>
      <c r="E35" s="6">
        <f t="shared" si="1"/>
        <v>15.126097101842763</v>
      </c>
      <c r="F35" s="6">
        <f t="shared" si="3"/>
        <v>2.6581013374533389</v>
      </c>
      <c r="G35" s="6">
        <f t="shared" si="1"/>
        <v>-0.54231076062998795</v>
      </c>
      <c r="H35" s="10">
        <f t="shared" si="4"/>
        <v>0.99271233508655199</v>
      </c>
      <c r="I35" s="11"/>
      <c r="J35" s="6">
        <f t="shared" si="5"/>
        <v>6.4776009773216963</v>
      </c>
    </row>
    <row r="36" spans="1:10" x14ac:dyDescent="0.3">
      <c r="A36" s="6">
        <v>5</v>
      </c>
      <c r="B36" s="6">
        <f>IF(H35&lt;0,B35,F35)</f>
        <v>2.6581013374533389</v>
      </c>
      <c r="C36" s="6">
        <f t="shared" si="1"/>
        <v>-0.54231076062998795</v>
      </c>
      <c r="D36" s="6">
        <f>IF(H35&lt;0,F35,D35)</f>
        <v>4.0808802290397637</v>
      </c>
      <c r="E36" s="6">
        <f t="shared" si="1"/>
        <v>15.126097101842763</v>
      </c>
      <c r="F36" s="6">
        <f t="shared" si="3"/>
        <v>2.7073461815802617</v>
      </c>
      <c r="G36" s="6">
        <f t="shared" si="1"/>
        <v>-0.1491670396654321</v>
      </c>
      <c r="H36" s="10">
        <f t="shared" si="4"/>
        <v>8.0894890741884065E-2</v>
      </c>
      <c r="I36" s="11"/>
      <c r="J36" s="6">
        <f t="shared" si="5"/>
        <v>1.8189341452513823</v>
      </c>
    </row>
    <row r="37" spans="1:10" x14ac:dyDescent="0.3">
      <c r="A37" s="6">
        <v>6</v>
      </c>
      <c r="B37" s="6">
        <f>IF(H36&lt;0,B36,F36)</f>
        <v>2.7073461815802617</v>
      </c>
      <c r="C37" s="6">
        <f t="shared" si="1"/>
        <v>-0.1491670396654321</v>
      </c>
      <c r="D37" s="6">
        <f>IF(H36&lt;0,F36,D36)</f>
        <v>4.0808802290397637</v>
      </c>
      <c r="E37" s="6">
        <f t="shared" si="1"/>
        <v>15.126097101842763</v>
      </c>
      <c r="F37" s="6">
        <f t="shared" si="3"/>
        <v>2.7207591089012673</v>
      </c>
      <c r="G37" s="6">
        <f t="shared" si="1"/>
        <v>-4.0191098600359965E-2</v>
      </c>
      <c r="H37" s="10">
        <f>H36</f>
        <v>8.0894890741884065E-2</v>
      </c>
      <c r="I37" s="11"/>
      <c r="J37" s="6">
        <f t="shared" si="5"/>
        <v>0.49298474374756773</v>
      </c>
    </row>
    <row r="38" spans="1:10" x14ac:dyDescent="0.3">
      <c r="A38" s="6">
        <v>7</v>
      </c>
      <c r="B38" s="6">
        <f>IF(H37&lt;0,B37,F37)</f>
        <v>2.7207591089012673</v>
      </c>
      <c r="C38" s="6">
        <f t="shared" si="1"/>
        <v>-4.0191098600359965E-2</v>
      </c>
      <c r="D38" s="6">
        <f>IF(H37&lt;0,F37,D37)</f>
        <v>4.0808802290397637</v>
      </c>
      <c r="E38" s="6">
        <f t="shared" si="1"/>
        <v>15.126097101842763</v>
      </c>
      <c r="F38" s="6">
        <f t="shared" si="3"/>
        <v>2.7243634688689435</v>
      </c>
      <c r="G38" s="6">
        <f t="shared" si="1"/>
        <v>-1.0768697455695531E-2</v>
      </c>
      <c r="H38" s="10">
        <f t="shared" si="4"/>
        <v>4.3280578123930456E-4</v>
      </c>
      <c r="I38" s="11"/>
      <c r="J38" s="6">
        <f t="shared" si="5"/>
        <v>0.13230099466767087</v>
      </c>
    </row>
    <row r="39" spans="1:10" x14ac:dyDescent="0.3">
      <c r="A39" s="6">
        <v>8</v>
      </c>
      <c r="B39" s="6">
        <f>IF(H38&lt;0,B38,F38)</f>
        <v>2.7243634688689435</v>
      </c>
      <c r="C39" s="6">
        <f t="shared" si="1"/>
        <v>-1.0768697455695531E-2</v>
      </c>
      <c r="D39" s="6">
        <f>IF(H38&lt;0,F38,D38)</f>
        <v>4.0808802290397637</v>
      </c>
      <c r="E39" s="6">
        <f t="shared" si="1"/>
        <v>15.126097101842763</v>
      </c>
      <c r="F39" s="6">
        <f t="shared" si="3"/>
        <v>2.7253285245665726</v>
      </c>
      <c r="G39" s="6">
        <f t="shared" si="1"/>
        <v>-2.8810216723886839E-3</v>
      </c>
      <c r="H39" s="10">
        <f t="shared" si="4"/>
        <v>3.1024850753255705E-5</v>
      </c>
      <c r="I39" s="11"/>
      <c r="J39" s="6">
        <f t="shared" si="5"/>
        <v>3.5410618900799766E-2</v>
      </c>
    </row>
    <row r="40" spans="1:10" x14ac:dyDescent="0.3">
      <c r="A40" s="6">
        <v>9</v>
      </c>
      <c r="B40" s="6">
        <f>IF(H39&lt;0,B39,F39)</f>
        <v>2.7253285245665726</v>
      </c>
      <c r="C40" s="6">
        <f t="shared" si="1"/>
        <v>-2.8810216723886839E-3</v>
      </c>
      <c r="D40" s="6">
        <f>IF(H39&lt;0,F39,D39)</f>
        <v>4.0808802290397637</v>
      </c>
      <c r="E40" s="6">
        <f t="shared" si="1"/>
        <v>15.126097101842763</v>
      </c>
      <c r="F40" s="6">
        <f t="shared" si="3"/>
        <v>2.7255866632066543</v>
      </c>
      <c r="G40" s="6">
        <f t="shared" si="1"/>
        <v>-7.7047038544186819E-4</v>
      </c>
      <c r="H40" s="10">
        <f t="shared" si="4"/>
        <v>2.2197418783916852E-6</v>
      </c>
      <c r="I40" s="11"/>
      <c r="J40" s="6">
        <f t="shared" si="5"/>
        <v>9.4709386264030387E-3</v>
      </c>
    </row>
    <row r="41" spans="1:10" x14ac:dyDescent="0.3">
      <c r="A41" s="6">
        <v>10</v>
      </c>
      <c r="B41" s="6">
        <f>IF(H40&lt;0,B40,F40)</f>
        <v>2.7255866632066543</v>
      </c>
      <c r="C41" s="6">
        <f t="shared" si="1"/>
        <v>-7.7047038544186819E-4</v>
      </c>
      <c r="D41" s="6">
        <f>IF(H40&lt;0,F40,D40)</f>
        <v>4.0808802290397637</v>
      </c>
      <c r="E41" s="6">
        <f t="shared" si="1"/>
        <v>15.126097101842763</v>
      </c>
      <c r="F41" s="6">
        <f t="shared" si="3"/>
        <v>2.7256556935958653</v>
      </c>
      <c r="G41" s="6">
        <f t="shared" si="1"/>
        <v>-2.0602449591144989E-4</v>
      </c>
      <c r="H41" s="10">
        <f t="shared" si="4"/>
        <v>1.5873577277536141E-7</v>
      </c>
      <c r="I41" s="11"/>
      <c r="J41" s="6">
        <f t="shared" si="5"/>
        <v>2.5326158903053804E-3</v>
      </c>
    </row>
    <row r="42" spans="1:10" x14ac:dyDescent="0.3">
      <c r="A42" s="6">
        <v>11</v>
      </c>
      <c r="B42" s="6">
        <f>IF(H41&lt;0,B41,F41)</f>
        <v>2.7256556935958653</v>
      </c>
      <c r="C42" s="6">
        <f t="shared" si="1"/>
        <v>-2.0602449591144989E-4</v>
      </c>
      <c r="D42" s="6">
        <f>IF(H41&lt;0,F41,D41)</f>
        <v>4.0808802290397637</v>
      </c>
      <c r="E42" s="6">
        <f t="shared" si="1"/>
        <v>15.126097101842763</v>
      </c>
      <c r="F42" s="6">
        <f t="shared" si="3"/>
        <v>2.7256741521345731</v>
      </c>
      <c r="G42" s="6">
        <f t="shared" si="1"/>
        <v>-5.5089563538501807E-5</v>
      </c>
      <c r="H42" s="10">
        <f t="shared" si="4"/>
        <v>1.1349799558001625E-8</v>
      </c>
      <c r="I42" s="11"/>
      <c r="J42" s="6">
        <f t="shared" si="5"/>
        <v>6.7721002869284696E-4</v>
      </c>
    </row>
    <row r="43" spans="1:10" x14ac:dyDescent="0.3">
      <c r="A43" s="6">
        <v>12</v>
      </c>
      <c r="B43" s="6">
        <f>IF(H42&lt;0,B42,F42)</f>
        <v>2.7256741521345731</v>
      </c>
      <c r="C43" s="6">
        <f t="shared" si="1"/>
        <v>-5.5089563538501807E-5</v>
      </c>
      <c r="D43" s="6">
        <f>IF(H42&lt;0,F42,D42)</f>
        <v>4.0808802290397637</v>
      </c>
      <c r="E43" s="6">
        <f t="shared" si="1"/>
        <v>15.126097101842763</v>
      </c>
      <c r="F43" s="6">
        <f t="shared" si="3"/>
        <v>2.7256790878056107</v>
      </c>
      <c r="G43" s="6">
        <f t="shared" si="1"/>
        <v>-1.4730465691670247E-5</v>
      </c>
      <c r="H43" s="10">
        <f t="shared" si="4"/>
        <v>8.1149492567298905E-10</v>
      </c>
      <c r="I43" s="11"/>
      <c r="J43" s="6">
        <f t="shared" si="5"/>
        <v>1.8108041624324844E-4</v>
      </c>
    </row>
  </sheetData>
  <mergeCells count="14">
    <mergeCell ref="H43:I43"/>
    <mergeCell ref="H38:I38"/>
    <mergeCell ref="H39:I39"/>
    <mergeCell ref="H40:I40"/>
    <mergeCell ref="H41:I41"/>
    <mergeCell ref="H42:I42"/>
    <mergeCell ref="H35:I35"/>
    <mergeCell ref="H36:I36"/>
    <mergeCell ref="H37:I37"/>
    <mergeCell ref="H32:I32"/>
    <mergeCell ref="H33:I33"/>
    <mergeCell ref="H34:I34"/>
    <mergeCell ref="A1:B1"/>
    <mergeCell ref="A5:B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Bisection</vt:lpstr>
      <vt:lpstr>False Position</vt:lpstr>
      <vt:lpstr>Cubic</vt:lpstr>
      <vt:lpstr>False Position-Cubic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2023-01-27T02:48:07Z</dcterms:created>
  <dcterms:modified xsi:type="dcterms:W3CDTF">2023-01-27T05:14:54Z</dcterms:modified>
</cp:coreProperties>
</file>