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E 142\"/>
    </mc:Choice>
  </mc:AlternateContent>
  <xr:revisionPtr revIDLastSave="0" documentId="13_ncr:1_{27E7220F-B086-486F-B901-3BBB49EA8964}" xr6:coauthVersionLast="47" xr6:coauthVersionMax="47" xr10:uidLastSave="{00000000-0000-0000-0000-000000000000}"/>
  <bookViews>
    <workbookView xWindow="-96" yWindow="0" windowWidth="11712" windowHeight="12336" activeTab="1" xr2:uid="{4D121885-853F-4261-B08F-9F485079ACC5}"/>
  </bookViews>
  <sheets>
    <sheet name="Cubic" sheetId="1" r:id="rId1"/>
    <sheet name="Data Poin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8" i="2"/>
  <c r="C9" i="2"/>
  <c r="C10" i="2"/>
  <c r="C11" i="2"/>
  <c r="C12" i="2"/>
  <c r="C7" i="2"/>
  <c r="C6" i="2"/>
  <c r="B33" i="1"/>
  <c r="B26" i="1"/>
  <c r="B19" i="1"/>
  <c r="B23" i="1"/>
  <c r="D23" i="1" s="1"/>
  <c r="B24" i="1"/>
  <c r="D24" i="1" s="1"/>
  <c r="B17" i="1"/>
  <c r="B30" i="1" s="1"/>
  <c r="D30" i="1" s="1"/>
  <c r="B16" i="1"/>
  <c r="D16" i="1" s="1"/>
  <c r="B39" i="1"/>
  <c r="B40" i="1"/>
  <c r="B41" i="1"/>
  <c r="C40" i="1" s="1"/>
  <c r="B42" i="1"/>
  <c r="B43" i="1"/>
  <c r="C42" i="1" s="1"/>
  <c r="B44" i="1"/>
  <c r="B45" i="1"/>
  <c r="B46" i="1"/>
  <c r="B47" i="1"/>
  <c r="B48" i="1"/>
  <c r="B49" i="1"/>
  <c r="B50" i="1"/>
  <c r="B51" i="1"/>
  <c r="C50" i="1" s="1"/>
  <c r="B52" i="1"/>
  <c r="C51" i="1" s="1"/>
  <c r="B53" i="1"/>
  <c r="C52" i="1" s="1"/>
  <c r="B54" i="1"/>
  <c r="B55" i="1"/>
  <c r="B56" i="1"/>
  <c r="B57" i="1"/>
  <c r="C56" i="1" s="1"/>
  <c r="B58" i="1"/>
  <c r="C57" i="1" s="1"/>
  <c r="B59" i="1"/>
  <c r="C58" i="1" s="1"/>
  <c r="B60" i="1"/>
  <c r="C59" i="1" s="1"/>
  <c r="B61" i="1"/>
  <c r="C60" i="1" s="1"/>
  <c r="B62" i="1"/>
  <c r="C61" i="1" s="1"/>
  <c r="B63" i="1"/>
  <c r="C62" i="1" s="1"/>
  <c r="B64" i="1"/>
  <c r="C63" i="1" s="1"/>
  <c r="B65" i="1"/>
  <c r="B66" i="1"/>
  <c r="C65" i="1" s="1"/>
  <c r="B67" i="1"/>
  <c r="B68" i="1"/>
  <c r="B69" i="1"/>
  <c r="B70" i="1"/>
  <c r="C71" i="1" s="1"/>
  <c r="B71" i="1"/>
  <c r="B72" i="1"/>
  <c r="B73" i="1"/>
  <c r="B74" i="1"/>
  <c r="B75" i="1"/>
  <c r="C74" i="1" s="1"/>
  <c r="B76" i="1"/>
  <c r="C75" i="1" s="1"/>
  <c r="B77" i="1"/>
  <c r="C76" i="1" s="1"/>
  <c r="B78" i="1"/>
  <c r="C77" i="1" s="1"/>
  <c r="B79" i="1"/>
  <c r="C78" i="1" s="1"/>
  <c r="B80" i="1"/>
  <c r="C79" i="1" s="1"/>
  <c r="B81" i="1"/>
  <c r="C80" i="1" s="1"/>
  <c r="B82" i="1"/>
  <c r="C81" i="1" s="1"/>
  <c r="B83" i="1"/>
  <c r="C82" i="1" s="1"/>
  <c r="B84" i="1"/>
  <c r="C83" i="1" s="1"/>
  <c r="B85" i="1"/>
  <c r="C84" i="1" s="1"/>
  <c r="B86" i="1"/>
  <c r="C85" i="1" s="1"/>
  <c r="B87" i="1"/>
  <c r="C86" i="1" s="1"/>
  <c r="B88" i="1"/>
  <c r="C87" i="1" s="1"/>
  <c r="B38" i="1"/>
  <c r="C55" i="1" l="1"/>
  <c r="C48" i="1"/>
  <c r="C39" i="1"/>
  <c r="C43" i="1"/>
  <c r="C73" i="1"/>
  <c r="C49" i="1"/>
  <c r="C64" i="1"/>
  <c r="C72" i="1"/>
  <c r="C47" i="1"/>
  <c r="C70" i="1"/>
  <c r="C46" i="1"/>
  <c r="C54" i="1"/>
  <c r="C53" i="1"/>
  <c r="C41" i="1"/>
  <c r="C68" i="1"/>
  <c r="C69" i="1"/>
  <c r="C38" i="1"/>
  <c r="C67" i="1"/>
  <c r="C44" i="1"/>
  <c r="C66" i="1"/>
  <c r="C88" i="1"/>
  <c r="C45" i="1"/>
  <c r="B25" i="1"/>
  <c r="B27" i="1" s="1"/>
  <c r="D17" i="1"/>
  <c r="B18" i="1" s="1"/>
  <c r="B20" i="1" s="1"/>
  <c r="B31" i="1"/>
  <c r="D31" i="1" s="1"/>
  <c r="B32" i="1" s="1"/>
  <c r="B34" i="1" s="1"/>
</calcChain>
</file>

<file path=xl/sharedStrings.xml><?xml version="1.0" encoding="utf-8"?>
<sst xmlns="http://schemas.openxmlformats.org/spreadsheetml/2006/main" count="43" uniqueCount="30">
  <si>
    <t>Derivate approximations</t>
  </si>
  <si>
    <t>Calculate the derivative of a function at a given point</t>
  </si>
  <si>
    <t>Equation Parameters</t>
  </si>
  <si>
    <t>a</t>
  </si>
  <si>
    <t>b</t>
  </si>
  <si>
    <t>c</t>
  </si>
  <si>
    <t>d</t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</si>
  <si>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</si>
  <si>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x</t>
    </r>
  </si>
  <si>
    <t>Input Values</t>
  </si>
  <si>
    <t>Values for Plot</t>
  </si>
  <si>
    <t>x</t>
  </si>
  <si>
    <t>f(x)</t>
  </si>
  <si>
    <t>Forward Difference</t>
  </si>
  <si>
    <t>Backward Difference</t>
  </si>
  <si>
    <t>Centered Difference</t>
  </si>
  <si>
    <r>
      <t>x</t>
    </r>
    <r>
      <rPr>
        <vertAlign val="subscript"/>
        <sz val="11"/>
        <color theme="1"/>
        <rFont val="Calibri"/>
        <family val="2"/>
        <scheme val="minor"/>
      </rPr>
      <t>i+1</t>
    </r>
  </si>
  <si>
    <r>
      <t>f(x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</si>
  <si>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f(x</t>
    </r>
    <r>
      <rPr>
        <vertAlign val="subscript"/>
        <sz val="11"/>
        <color theme="1"/>
        <rFont val="Calibri"/>
        <family val="2"/>
        <scheme val="minor"/>
      </rPr>
      <t>i+1)</t>
    </r>
  </si>
  <si>
    <t>Approx.</t>
  </si>
  <si>
    <r>
      <t>f(x</t>
    </r>
    <r>
      <rPr>
        <vertAlign val="subscript"/>
        <sz val="11"/>
        <color theme="1"/>
        <rFont val="Calibri"/>
        <family val="2"/>
        <scheme val="minor"/>
      </rPr>
      <t>i-1)</t>
    </r>
  </si>
  <si>
    <r>
      <t>x</t>
    </r>
    <r>
      <rPr>
        <vertAlign val="subscript"/>
        <sz val="11"/>
        <color theme="1"/>
        <rFont val="Calibri"/>
        <family val="2"/>
        <scheme val="minor"/>
      </rPr>
      <t>i-1</t>
    </r>
  </si>
  <si>
    <t>True</t>
  </si>
  <si>
    <t>Error</t>
  </si>
  <si>
    <t>f'(x)</t>
  </si>
  <si>
    <t>Derivatives</t>
  </si>
  <si>
    <t>Calculate the Derivatives using discrete data points</t>
  </si>
  <si>
    <t>Velocity (ft/s)</t>
  </si>
  <si>
    <t>Position (ft)</t>
  </si>
  <si>
    <t>Time 
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</si>
</sst>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Function 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Cubic!$A$38:$A$88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Cubic!$B$38:$B$88</c:f>
              <c:numCache>
                <c:formatCode>General</c:formatCode>
                <c:ptCount val="51"/>
                <c:pt idx="0">
                  <c:v>-1</c:v>
                </c:pt>
                <c:pt idx="1">
                  <c:v>-0.31699999999999995</c:v>
                </c:pt>
                <c:pt idx="2">
                  <c:v>0.34400000000000008</c:v>
                </c:pt>
                <c:pt idx="3">
                  <c:v>1.0009999999999999</c:v>
                </c:pt>
                <c:pt idx="4">
                  <c:v>1.6720000000000002</c:v>
                </c:pt>
                <c:pt idx="5">
                  <c:v>2.375</c:v>
                </c:pt>
                <c:pt idx="6">
                  <c:v>3.1280000000000001</c:v>
                </c:pt>
                <c:pt idx="7">
                  <c:v>3.948999999999999</c:v>
                </c:pt>
                <c:pt idx="8">
                  <c:v>4.8560000000000008</c:v>
                </c:pt>
                <c:pt idx="9">
                  <c:v>5.867</c:v>
                </c:pt>
                <c:pt idx="10">
                  <c:v>7</c:v>
                </c:pt>
                <c:pt idx="11">
                  <c:v>8.2730000000000015</c:v>
                </c:pt>
                <c:pt idx="12">
                  <c:v>9.7040000000000006</c:v>
                </c:pt>
                <c:pt idx="13">
                  <c:v>11.311</c:v>
                </c:pt>
                <c:pt idx="14">
                  <c:v>13.111999999999997</c:v>
                </c:pt>
                <c:pt idx="15">
                  <c:v>15.125</c:v>
                </c:pt>
                <c:pt idx="16">
                  <c:v>17.368000000000002</c:v>
                </c:pt>
                <c:pt idx="17">
                  <c:v>19.858999999999998</c:v>
                </c:pt>
                <c:pt idx="18">
                  <c:v>22.616</c:v>
                </c:pt>
                <c:pt idx="19">
                  <c:v>25.656999999999996</c:v>
                </c:pt>
                <c:pt idx="20">
                  <c:v>29</c:v>
                </c:pt>
                <c:pt idx="21">
                  <c:v>32.663000000000004</c:v>
                </c:pt>
                <c:pt idx="22">
                  <c:v>36.664000000000016</c:v>
                </c:pt>
                <c:pt idx="23">
                  <c:v>41.020999999999987</c:v>
                </c:pt>
                <c:pt idx="24">
                  <c:v>45.752000000000002</c:v>
                </c:pt>
                <c:pt idx="25">
                  <c:v>50.875</c:v>
                </c:pt>
                <c:pt idx="26">
                  <c:v>56.408000000000001</c:v>
                </c:pt>
                <c:pt idx="27">
                  <c:v>62.369000000000014</c:v>
                </c:pt>
                <c:pt idx="28">
                  <c:v>68.775999999999982</c:v>
                </c:pt>
                <c:pt idx="29">
                  <c:v>75.647000000000006</c:v>
                </c:pt>
                <c:pt idx="30">
                  <c:v>83</c:v>
                </c:pt>
                <c:pt idx="31">
                  <c:v>90.853000000000023</c:v>
                </c:pt>
                <c:pt idx="32">
                  <c:v>99.224000000000032</c:v>
                </c:pt>
                <c:pt idx="33">
                  <c:v>108.13099999999999</c:v>
                </c:pt>
                <c:pt idx="34">
                  <c:v>117.59199999999997</c:v>
                </c:pt>
                <c:pt idx="35">
                  <c:v>127.625</c:v>
                </c:pt>
                <c:pt idx="36">
                  <c:v>138.24800000000002</c:v>
                </c:pt>
                <c:pt idx="37">
                  <c:v>149.47900000000001</c:v>
                </c:pt>
                <c:pt idx="38">
                  <c:v>161.33599999999998</c:v>
                </c:pt>
                <c:pt idx="39">
                  <c:v>173.83700000000002</c:v>
                </c:pt>
                <c:pt idx="40">
                  <c:v>187</c:v>
                </c:pt>
                <c:pt idx="41">
                  <c:v>200.84299999999996</c:v>
                </c:pt>
                <c:pt idx="42">
                  <c:v>215.38400000000001</c:v>
                </c:pt>
                <c:pt idx="43">
                  <c:v>230.64099999999996</c:v>
                </c:pt>
                <c:pt idx="44">
                  <c:v>246.63200000000009</c:v>
                </c:pt>
                <c:pt idx="45">
                  <c:v>263.375</c:v>
                </c:pt>
                <c:pt idx="46">
                  <c:v>280.88799999999992</c:v>
                </c:pt>
                <c:pt idx="47">
                  <c:v>299.18900000000002</c:v>
                </c:pt>
                <c:pt idx="48">
                  <c:v>318.29600000000005</c:v>
                </c:pt>
                <c:pt idx="49">
                  <c:v>338.22700000000015</c:v>
                </c:pt>
                <c:pt idx="50">
                  <c:v>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9-4A28-AC9D-CEC4C2E4EF03}"/>
            </c:ext>
          </c:extLst>
        </c:ser>
        <c:ser>
          <c:idx val="1"/>
          <c:order val="1"/>
          <c:tx>
            <c:v>Derivative F'(x)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Cubic!$A$38:$A$88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Cubic!$C$38:$C$88</c:f>
              <c:numCache>
                <c:formatCode>General</c:formatCode>
                <c:ptCount val="51"/>
                <c:pt idx="0">
                  <c:v>6.83</c:v>
                </c:pt>
                <c:pt idx="1">
                  <c:v>6.72</c:v>
                </c:pt>
                <c:pt idx="2">
                  <c:v>6.59</c:v>
                </c:pt>
                <c:pt idx="3">
                  <c:v>6.64</c:v>
                </c:pt>
                <c:pt idx="4">
                  <c:v>6.87</c:v>
                </c:pt>
                <c:pt idx="5">
                  <c:v>7.2800000000000011</c:v>
                </c:pt>
                <c:pt idx="6">
                  <c:v>7.8699999999999966</c:v>
                </c:pt>
                <c:pt idx="7">
                  <c:v>8.64</c:v>
                </c:pt>
                <c:pt idx="8">
                  <c:v>9.5900000000000016</c:v>
                </c:pt>
                <c:pt idx="9">
                  <c:v>10.719999999999999</c:v>
                </c:pt>
                <c:pt idx="10">
                  <c:v>12.030000000000003</c:v>
                </c:pt>
                <c:pt idx="11">
                  <c:v>13.520000000000007</c:v>
                </c:pt>
                <c:pt idx="12">
                  <c:v>15.189999999999996</c:v>
                </c:pt>
                <c:pt idx="13">
                  <c:v>17.039999999999985</c:v>
                </c:pt>
                <c:pt idx="14">
                  <c:v>19.070000000000004</c:v>
                </c:pt>
                <c:pt idx="15">
                  <c:v>21.280000000000008</c:v>
                </c:pt>
                <c:pt idx="16">
                  <c:v>23.669999999999995</c:v>
                </c:pt>
                <c:pt idx="17">
                  <c:v>26.239999999999995</c:v>
                </c:pt>
                <c:pt idx="18">
                  <c:v>28.99</c:v>
                </c:pt>
                <c:pt idx="19">
                  <c:v>31.920000000000009</c:v>
                </c:pt>
                <c:pt idx="20">
                  <c:v>35.030000000000008</c:v>
                </c:pt>
                <c:pt idx="21">
                  <c:v>38.320000000000043</c:v>
                </c:pt>
                <c:pt idx="22">
                  <c:v>41.789999999999971</c:v>
                </c:pt>
                <c:pt idx="23">
                  <c:v>45.44</c:v>
                </c:pt>
                <c:pt idx="24">
                  <c:v>49.270000000000024</c:v>
                </c:pt>
                <c:pt idx="25">
                  <c:v>53.279999999999944</c:v>
                </c:pt>
                <c:pt idx="26">
                  <c:v>57.47000000000002</c:v>
                </c:pt>
                <c:pt idx="27">
                  <c:v>61.839999999999989</c:v>
                </c:pt>
                <c:pt idx="28">
                  <c:v>66.390000000000043</c:v>
                </c:pt>
                <c:pt idx="29">
                  <c:v>71.120000000000033</c:v>
                </c:pt>
                <c:pt idx="30">
                  <c:v>76.030000000000015</c:v>
                </c:pt>
                <c:pt idx="31">
                  <c:v>81.12000000000009</c:v>
                </c:pt>
                <c:pt idx="32">
                  <c:v>86.38999999999993</c:v>
                </c:pt>
                <c:pt idx="33">
                  <c:v>91.839999999999819</c:v>
                </c:pt>
                <c:pt idx="34">
                  <c:v>97.469999999999985</c:v>
                </c:pt>
                <c:pt idx="35">
                  <c:v>103.28000000000016</c:v>
                </c:pt>
                <c:pt idx="36">
                  <c:v>109.26999999999997</c:v>
                </c:pt>
                <c:pt idx="37">
                  <c:v>115.43999999999998</c:v>
                </c:pt>
                <c:pt idx="38">
                  <c:v>121.79000000000018</c:v>
                </c:pt>
                <c:pt idx="39">
                  <c:v>128.31999999999996</c:v>
                </c:pt>
                <c:pt idx="40">
                  <c:v>135.02999999999989</c:v>
                </c:pt>
                <c:pt idx="41">
                  <c:v>141.91999999999996</c:v>
                </c:pt>
                <c:pt idx="42">
                  <c:v>148.98999999999987</c:v>
                </c:pt>
                <c:pt idx="43">
                  <c:v>156.24000000000024</c:v>
                </c:pt>
                <c:pt idx="44">
                  <c:v>163.67000000000004</c:v>
                </c:pt>
                <c:pt idx="45">
                  <c:v>171.27999999999975</c:v>
                </c:pt>
                <c:pt idx="46">
                  <c:v>179.06999999999994</c:v>
                </c:pt>
                <c:pt idx="47">
                  <c:v>187.04000000000048</c:v>
                </c:pt>
                <c:pt idx="48">
                  <c:v>195.19000000000045</c:v>
                </c:pt>
                <c:pt idx="49">
                  <c:v>203.51999999999958</c:v>
                </c:pt>
                <c:pt idx="50">
                  <c:v>207.72999999999928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79-4A28-AC9D-CEC4C2E4E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33679"/>
        <c:axId val="753434095"/>
      </c:scatterChart>
      <c:valAx>
        <c:axId val="75343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34095"/>
        <c:crosses val="autoZero"/>
        <c:crossBetween val="midCat"/>
      </c:valAx>
      <c:valAx>
        <c:axId val="7534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3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Points'!$B$5</c:f>
              <c:strCache>
                <c:ptCount val="1"/>
                <c:pt idx="0">
                  <c:v>Position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Points'!$A$6:$A$13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11.5</c:v>
                </c:pt>
                <c:pt idx="7">
                  <c:v>15</c:v>
                </c:pt>
              </c:numCache>
            </c:numRef>
          </c:xVal>
          <c:yVal>
            <c:numRef>
              <c:f>'Data Points'!$B$6:$B$13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13.5</c:v>
                </c:pt>
                <c:pt idx="3">
                  <c:v>17</c:v>
                </c:pt>
                <c:pt idx="4">
                  <c:v>21</c:v>
                </c:pt>
                <c:pt idx="5">
                  <c:v>22.5</c:v>
                </c:pt>
                <c:pt idx="6">
                  <c:v>24.5</c:v>
                </c:pt>
                <c:pt idx="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C-4F00-B462-6479275D92E9}"/>
            </c:ext>
          </c:extLst>
        </c:ser>
        <c:ser>
          <c:idx val="1"/>
          <c:order val="1"/>
          <c:tx>
            <c:strRef>
              <c:f>'Data Points'!$C$5</c:f>
              <c:strCache>
                <c:ptCount val="1"/>
                <c:pt idx="0">
                  <c:v>Velocity (ft/s)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Points'!$A$6:$A$13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11.5</c:v>
                </c:pt>
                <c:pt idx="7">
                  <c:v>15</c:v>
                </c:pt>
              </c:numCache>
            </c:numRef>
          </c:xVal>
          <c:yVal>
            <c:numRef>
              <c:f>'Data Points'!$C$6:$C$13</c:f>
              <c:numCache>
                <c:formatCode>0.00</c:formatCode>
                <c:ptCount val="8"/>
                <c:pt idx="0">
                  <c:v>2</c:v>
                </c:pt>
                <c:pt idx="1">
                  <c:v>2.8333333333333335</c:v>
                </c:pt>
                <c:pt idx="2">
                  <c:v>3.6</c:v>
                </c:pt>
                <c:pt idx="3">
                  <c:v>1.875</c:v>
                </c:pt>
                <c:pt idx="4">
                  <c:v>1.1000000000000001</c:v>
                </c:pt>
                <c:pt idx="5">
                  <c:v>1</c:v>
                </c:pt>
                <c:pt idx="6">
                  <c:v>1.1000000000000001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C-4F00-B462-6479275D9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62911"/>
        <c:axId val="633362495"/>
      </c:scatterChart>
      <c:valAx>
        <c:axId val="63336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62495"/>
        <c:crosses val="autoZero"/>
        <c:crossBetween val="midCat"/>
      </c:valAx>
      <c:valAx>
        <c:axId val="6333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36</xdr:row>
      <xdr:rowOff>0</xdr:rowOff>
    </xdr:from>
    <xdr:to>
      <xdr:col>11</xdr:col>
      <xdr:colOff>60960</xdr:colOff>
      <xdr:row>53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4698A-95FB-BD62-6081-75BB0B966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</xdr:row>
      <xdr:rowOff>0</xdr:rowOff>
    </xdr:from>
    <xdr:to>
      <xdr:col>11</xdr:col>
      <xdr:colOff>312420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E5889-8865-DDE9-0A09-302F3DE79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A0A0-31E8-422E-9566-47F6B5E9D846}">
  <dimension ref="A1:D88"/>
  <sheetViews>
    <sheetView topLeftCell="A16" workbookViewId="0">
      <selection activeCell="B10" sqref="B10"/>
    </sheetView>
  </sheetViews>
  <sheetFormatPr defaultRowHeight="14.4"/>
  <sheetData>
    <row r="1" spans="1:4">
      <c r="A1" t="s">
        <v>0</v>
      </c>
    </row>
    <row r="3" spans="1:4">
      <c r="A3" t="s">
        <v>1</v>
      </c>
    </row>
    <row r="5" spans="1:4">
      <c r="A5" s="6" t="s">
        <v>2</v>
      </c>
      <c r="B5" s="6"/>
    </row>
    <row r="6" spans="1:4">
      <c r="A6" s="2" t="s">
        <v>3</v>
      </c>
      <c r="B6" s="3">
        <v>3</v>
      </c>
    </row>
    <row r="7" spans="1:4">
      <c r="A7" s="2" t="s">
        <v>4</v>
      </c>
      <c r="B7" s="3">
        <v>-2</v>
      </c>
    </row>
    <row r="8" spans="1:4">
      <c r="A8" s="2" t="s">
        <v>5</v>
      </c>
      <c r="B8" s="3">
        <v>7</v>
      </c>
    </row>
    <row r="9" spans="1:4">
      <c r="A9" s="2" t="s">
        <v>6</v>
      </c>
      <c r="B9" s="3">
        <v>-1</v>
      </c>
    </row>
    <row r="10" spans="1:4">
      <c r="A10" s="1"/>
      <c r="B10" s="1"/>
    </row>
    <row r="11" spans="1:4">
      <c r="A11" s="9" t="s">
        <v>9</v>
      </c>
      <c r="B11" s="9"/>
    </row>
    <row r="12" spans="1:4" ht="15.6">
      <c r="A12" s="4" t="s">
        <v>7</v>
      </c>
      <c r="B12" s="3">
        <v>2</v>
      </c>
    </row>
    <row r="13" spans="1:4">
      <c r="A13" s="5" t="s">
        <v>8</v>
      </c>
      <c r="B13" s="3">
        <v>0.5</v>
      </c>
    </row>
    <row r="15" spans="1:4">
      <c r="A15" s="6" t="s">
        <v>13</v>
      </c>
      <c r="B15" s="6"/>
      <c r="C15" s="6"/>
      <c r="D15" s="6"/>
    </row>
    <row r="16" spans="1:4" ht="15.6">
      <c r="A16" s="4" t="s">
        <v>7</v>
      </c>
      <c r="B16" s="2">
        <f>B12</f>
        <v>2</v>
      </c>
      <c r="C16" s="2" t="s">
        <v>17</v>
      </c>
      <c r="D16" s="11">
        <f>$B$6*B16^3+$B$7*B16^2+$B$8*B16+$B$9</f>
        <v>29</v>
      </c>
    </row>
    <row r="17" spans="1:4" ht="15.6">
      <c r="A17" s="4" t="s">
        <v>16</v>
      </c>
      <c r="B17" s="2">
        <f>B12+B13</f>
        <v>2.5</v>
      </c>
      <c r="C17" s="2" t="s">
        <v>18</v>
      </c>
      <c r="D17" s="11">
        <f>$B$6*B17^3+$B$7*B17^2+$B$8*B17+$B$9</f>
        <v>50.875</v>
      </c>
    </row>
    <row r="18" spans="1:4">
      <c r="A18" s="2" t="s">
        <v>19</v>
      </c>
      <c r="B18" s="10">
        <f>(D17-D16)/(B17-B16)</f>
        <v>43.75</v>
      </c>
      <c r="C18" s="12"/>
      <c r="D18" s="12"/>
    </row>
    <row r="19" spans="1:4">
      <c r="A19" s="14" t="s">
        <v>22</v>
      </c>
      <c r="B19" s="10">
        <f>3*$B$6*$B$12^2+2*$B$7*$B$12+$B$8</f>
        <v>35</v>
      </c>
      <c r="C19" s="1"/>
      <c r="D19" s="1"/>
    </row>
    <row r="20" spans="1:4">
      <c r="A20" s="2" t="s">
        <v>23</v>
      </c>
      <c r="B20" s="10">
        <f>ABS((B19-B18)/B19)*100</f>
        <v>25</v>
      </c>
      <c r="C20" s="1"/>
      <c r="D20" s="1"/>
    </row>
    <row r="21" spans="1:4">
      <c r="A21" s="1"/>
      <c r="B21" s="1"/>
      <c r="C21" s="1"/>
      <c r="D21" s="1"/>
    </row>
    <row r="22" spans="1:4">
      <c r="A22" s="6" t="s">
        <v>14</v>
      </c>
      <c r="B22" s="6"/>
      <c r="C22" s="6"/>
      <c r="D22" s="6"/>
    </row>
    <row r="23" spans="1:4" ht="15.6">
      <c r="A23" s="4" t="s">
        <v>7</v>
      </c>
      <c r="B23" s="2">
        <f>B12</f>
        <v>2</v>
      </c>
      <c r="C23" s="2" t="s">
        <v>17</v>
      </c>
      <c r="D23" s="11">
        <f>$B$6*B23^3+$B$7*B23^2+$B$8*B23+$B$9</f>
        <v>29</v>
      </c>
    </row>
    <row r="24" spans="1:4" ht="15.6">
      <c r="A24" s="4" t="s">
        <v>21</v>
      </c>
      <c r="B24" s="2">
        <f>B12-B13</f>
        <v>1.5</v>
      </c>
      <c r="C24" s="2" t="s">
        <v>20</v>
      </c>
      <c r="D24" s="11">
        <f>$B$6*B24^3+$B$7*B24^2+$B$8*B24+$B$9</f>
        <v>15.125</v>
      </c>
    </row>
    <row r="25" spans="1:4">
      <c r="A25" s="2" t="s">
        <v>19</v>
      </c>
      <c r="B25" s="10">
        <f>(D23-D24)/(B23-B24)</f>
        <v>27.75</v>
      </c>
      <c r="C25" s="12"/>
      <c r="D25" s="12"/>
    </row>
    <row r="26" spans="1:4">
      <c r="A26" s="14" t="s">
        <v>22</v>
      </c>
      <c r="B26" s="10">
        <f>3*$B$6*$B$12^2+2*$B$7*$B$12+$B$8</f>
        <v>35</v>
      </c>
      <c r="C26" s="12"/>
      <c r="D26" s="12"/>
    </row>
    <row r="27" spans="1:4">
      <c r="A27" s="2" t="s">
        <v>23</v>
      </c>
      <c r="B27" s="10">
        <f>ABS((B26-B25)/B26)*100</f>
        <v>20.714285714285715</v>
      </c>
      <c r="C27" s="12"/>
      <c r="D27" s="12"/>
    </row>
    <row r="28" spans="1:4">
      <c r="A28" s="1"/>
      <c r="B28" s="1"/>
      <c r="C28" s="1"/>
      <c r="D28" s="1"/>
    </row>
    <row r="29" spans="1:4">
      <c r="A29" s="6" t="s">
        <v>15</v>
      </c>
      <c r="B29" s="6"/>
      <c r="C29" s="6"/>
      <c r="D29" s="6"/>
    </row>
    <row r="30" spans="1:4" ht="15.6">
      <c r="A30" s="4" t="s">
        <v>16</v>
      </c>
      <c r="B30" s="2">
        <f>B17</f>
        <v>2.5</v>
      </c>
      <c r="C30" s="2" t="s">
        <v>18</v>
      </c>
      <c r="D30" s="11">
        <f>$B$6*B30^3+$B$7*B30^2+$B$8*B30+$B$9</f>
        <v>50.875</v>
      </c>
    </row>
    <row r="31" spans="1:4" ht="15.6">
      <c r="A31" s="4" t="s">
        <v>21</v>
      </c>
      <c r="B31" s="2">
        <f>B24</f>
        <v>1.5</v>
      </c>
      <c r="C31" s="2" t="s">
        <v>20</v>
      </c>
      <c r="D31" s="11">
        <f>$B$6*B31^3+$B$7*B31^2+$B$8*B31+$B$9</f>
        <v>15.125</v>
      </c>
    </row>
    <row r="32" spans="1:4">
      <c r="A32" s="2" t="s">
        <v>19</v>
      </c>
      <c r="B32" s="10">
        <f>(D30-D31)/(B30-B31)</f>
        <v>35.75</v>
      </c>
      <c r="C32" s="12"/>
      <c r="D32" s="12"/>
    </row>
    <row r="33" spans="1:4">
      <c r="A33" s="14" t="s">
        <v>22</v>
      </c>
      <c r="B33" s="10">
        <f>3*$B$6*$B$12^2+2*$B$7*$B$12+$B$8</f>
        <v>35</v>
      </c>
      <c r="C33" s="12"/>
      <c r="D33" s="12"/>
    </row>
    <row r="34" spans="1:4">
      <c r="A34" s="2" t="s">
        <v>23</v>
      </c>
      <c r="B34" s="10">
        <f>ABS((B33-B32)/B33)*100</f>
        <v>2.1428571428571428</v>
      </c>
      <c r="C34" s="12"/>
      <c r="D34" s="12"/>
    </row>
    <row r="35" spans="1:4">
      <c r="A35" s="12"/>
      <c r="B35" s="13"/>
      <c r="C35" s="12"/>
      <c r="D35" s="12"/>
    </row>
    <row r="36" spans="1:4">
      <c r="A36" s="7" t="s">
        <v>10</v>
      </c>
      <c r="B36" s="8"/>
    </row>
    <row r="37" spans="1:4">
      <c r="A37" s="15" t="s">
        <v>11</v>
      </c>
      <c r="B37" s="15" t="s">
        <v>12</v>
      </c>
      <c r="C37" s="15" t="s">
        <v>24</v>
      </c>
    </row>
    <row r="38" spans="1:4">
      <c r="A38" s="2">
        <v>0</v>
      </c>
      <c r="B38" s="2">
        <f>IF(ISNUMBER(A38),$B$6*A38^3+$B$7*A38^2+$B$8*A38+$B$9,"")</f>
        <v>-1</v>
      </c>
      <c r="C38" s="2">
        <f>(B39-B38)/(A39-A38)</f>
        <v>6.83</v>
      </c>
    </row>
    <row r="39" spans="1:4">
      <c r="A39" s="2">
        <v>0.1</v>
      </c>
      <c r="B39" s="2">
        <f t="shared" ref="B39:B88" si="0">IF(ISNUMBER(A39),$B$6*A39^3+$B$7*A39^2+$B$8*A39+$B$9,"")</f>
        <v>-0.31699999999999995</v>
      </c>
      <c r="C39" s="2">
        <f>(B40-B38)/(A40-A38)</f>
        <v>6.72</v>
      </c>
    </row>
    <row r="40" spans="1:4">
      <c r="A40" s="2">
        <v>0.2</v>
      </c>
      <c r="B40" s="2">
        <f t="shared" si="0"/>
        <v>0.34400000000000008</v>
      </c>
      <c r="C40" s="2">
        <f t="shared" ref="C40:C87" si="1">(B41-B39)/(A41-A39)</f>
        <v>6.59</v>
      </c>
    </row>
    <row r="41" spans="1:4">
      <c r="A41" s="2">
        <v>0.3</v>
      </c>
      <c r="B41" s="2">
        <f t="shared" si="0"/>
        <v>1.0009999999999999</v>
      </c>
      <c r="C41" s="2">
        <f t="shared" si="1"/>
        <v>6.64</v>
      </c>
    </row>
    <row r="42" spans="1:4">
      <c r="A42" s="2">
        <v>0.4</v>
      </c>
      <c r="B42" s="2">
        <f t="shared" si="0"/>
        <v>1.6720000000000002</v>
      </c>
      <c r="C42" s="2">
        <f t="shared" si="1"/>
        <v>6.87</v>
      </c>
    </row>
    <row r="43" spans="1:4">
      <c r="A43" s="2">
        <v>0.5</v>
      </c>
      <c r="B43" s="2">
        <f t="shared" si="0"/>
        <v>2.375</v>
      </c>
      <c r="C43" s="2">
        <f t="shared" si="1"/>
        <v>7.2800000000000011</v>
      </c>
    </row>
    <row r="44" spans="1:4">
      <c r="A44" s="2">
        <v>0.6</v>
      </c>
      <c r="B44" s="2">
        <f t="shared" si="0"/>
        <v>3.1280000000000001</v>
      </c>
      <c r="C44" s="2">
        <f t="shared" si="1"/>
        <v>7.8699999999999966</v>
      </c>
    </row>
    <row r="45" spans="1:4">
      <c r="A45" s="2">
        <v>0.7</v>
      </c>
      <c r="B45" s="2">
        <f t="shared" si="0"/>
        <v>3.948999999999999</v>
      </c>
      <c r="C45" s="2">
        <f t="shared" si="1"/>
        <v>8.64</v>
      </c>
    </row>
    <row r="46" spans="1:4">
      <c r="A46" s="2">
        <v>0.8</v>
      </c>
      <c r="B46" s="2">
        <f t="shared" si="0"/>
        <v>4.8560000000000008</v>
      </c>
      <c r="C46" s="2">
        <f t="shared" si="1"/>
        <v>9.5900000000000016</v>
      </c>
    </row>
    <row r="47" spans="1:4">
      <c r="A47" s="2">
        <v>0.9</v>
      </c>
      <c r="B47" s="2">
        <f t="shared" si="0"/>
        <v>5.867</v>
      </c>
      <c r="C47" s="2">
        <f t="shared" si="1"/>
        <v>10.719999999999999</v>
      </c>
    </row>
    <row r="48" spans="1:4">
      <c r="A48" s="2">
        <v>1</v>
      </c>
      <c r="B48" s="2">
        <f t="shared" si="0"/>
        <v>7</v>
      </c>
      <c r="C48" s="2">
        <f t="shared" si="1"/>
        <v>12.030000000000003</v>
      </c>
    </row>
    <row r="49" spans="1:3">
      <c r="A49" s="2">
        <v>1.1000000000000001</v>
      </c>
      <c r="B49" s="2">
        <f t="shared" si="0"/>
        <v>8.2730000000000015</v>
      </c>
      <c r="C49" s="2">
        <f t="shared" si="1"/>
        <v>13.520000000000007</v>
      </c>
    </row>
    <row r="50" spans="1:3">
      <c r="A50" s="2">
        <v>1.2</v>
      </c>
      <c r="B50" s="2">
        <f t="shared" si="0"/>
        <v>9.7040000000000006</v>
      </c>
      <c r="C50" s="2">
        <f t="shared" si="1"/>
        <v>15.189999999999996</v>
      </c>
    </row>
    <row r="51" spans="1:3">
      <c r="A51" s="2">
        <v>1.3</v>
      </c>
      <c r="B51" s="2">
        <f t="shared" si="0"/>
        <v>11.311</v>
      </c>
      <c r="C51" s="2">
        <f t="shared" si="1"/>
        <v>17.039999999999985</v>
      </c>
    </row>
    <row r="52" spans="1:3">
      <c r="A52" s="2">
        <v>1.4</v>
      </c>
      <c r="B52" s="2">
        <f t="shared" si="0"/>
        <v>13.111999999999997</v>
      </c>
      <c r="C52" s="2">
        <f t="shared" si="1"/>
        <v>19.070000000000004</v>
      </c>
    </row>
    <row r="53" spans="1:3">
      <c r="A53" s="2">
        <v>1.5</v>
      </c>
      <c r="B53" s="2">
        <f t="shared" si="0"/>
        <v>15.125</v>
      </c>
      <c r="C53" s="2">
        <f t="shared" si="1"/>
        <v>21.280000000000008</v>
      </c>
    </row>
    <row r="54" spans="1:3">
      <c r="A54" s="2">
        <v>1.6</v>
      </c>
      <c r="B54" s="2">
        <f t="shared" si="0"/>
        <v>17.368000000000002</v>
      </c>
      <c r="C54" s="2">
        <f t="shared" si="1"/>
        <v>23.669999999999995</v>
      </c>
    </row>
    <row r="55" spans="1:3">
      <c r="A55" s="2">
        <v>1.7</v>
      </c>
      <c r="B55" s="2">
        <f t="shared" si="0"/>
        <v>19.858999999999998</v>
      </c>
      <c r="C55" s="2">
        <f t="shared" si="1"/>
        <v>26.239999999999995</v>
      </c>
    </row>
    <row r="56" spans="1:3">
      <c r="A56" s="2">
        <v>1.8</v>
      </c>
      <c r="B56" s="2">
        <f t="shared" si="0"/>
        <v>22.616</v>
      </c>
      <c r="C56" s="2">
        <f t="shared" si="1"/>
        <v>28.99</v>
      </c>
    </row>
    <row r="57" spans="1:3">
      <c r="A57" s="2">
        <v>1.9</v>
      </c>
      <c r="B57" s="2">
        <f t="shared" si="0"/>
        <v>25.656999999999996</v>
      </c>
      <c r="C57" s="2">
        <f t="shared" si="1"/>
        <v>31.920000000000009</v>
      </c>
    </row>
    <row r="58" spans="1:3">
      <c r="A58" s="2">
        <v>2</v>
      </c>
      <c r="B58" s="2">
        <f t="shared" si="0"/>
        <v>29</v>
      </c>
      <c r="C58" s="2">
        <f t="shared" si="1"/>
        <v>35.030000000000008</v>
      </c>
    </row>
    <row r="59" spans="1:3">
      <c r="A59" s="2">
        <v>2.1</v>
      </c>
      <c r="B59" s="2">
        <f t="shared" si="0"/>
        <v>32.663000000000004</v>
      </c>
      <c r="C59" s="2">
        <f t="shared" si="1"/>
        <v>38.320000000000043</v>
      </c>
    </row>
    <row r="60" spans="1:3">
      <c r="A60" s="2">
        <v>2.2000000000000002</v>
      </c>
      <c r="B60" s="2">
        <f t="shared" si="0"/>
        <v>36.664000000000016</v>
      </c>
      <c r="C60" s="2">
        <f t="shared" si="1"/>
        <v>41.789999999999971</v>
      </c>
    </row>
    <row r="61" spans="1:3">
      <c r="A61" s="2">
        <v>2.2999999999999998</v>
      </c>
      <c r="B61" s="2">
        <f t="shared" si="0"/>
        <v>41.020999999999987</v>
      </c>
      <c r="C61" s="2">
        <f t="shared" si="1"/>
        <v>45.44</v>
      </c>
    </row>
    <row r="62" spans="1:3">
      <c r="A62" s="2">
        <v>2.4</v>
      </c>
      <c r="B62" s="2">
        <f t="shared" si="0"/>
        <v>45.752000000000002</v>
      </c>
      <c r="C62" s="2">
        <f t="shared" si="1"/>
        <v>49.270000000000024</v>
      </c>
    </row>
    <row r="63" spans="1:3">
      <c r="A63" s="2">
        <v>2.5</v>
      </c>
      <c r="B63" s="2">
        <f t="shared" si="0"/>
        <v>50.875</v>
      </c>
      <c r="C63" s="2">
        <f t="shared" si="1"/>
        <v>53.279999999999944</v>
      </c>
    </row>
    <row r="64" spans="1:3">
      <c r="A64" s="2">
        <v>2.6</v>
      </c>
      <c r="B64" s="2">
        <f t="shared" si="0"/>
        <v>56.408000000000001</v>
      </c>
      <c r="C64" s="2">
        <f t="shared" si="1"/>
        <v>57.47000000000002</v>
      </c>
    </row>
    <row r="65" spans="1:3">
      <c r="A65" s="2">
        <v>2.7</v>
      </c>
      <c r="B65" s="2">
        <f t="shared" si="0"/>
        <v>62.369000000000014</v>
      </c>
      <c r="C65" s="2">
        <f t="shared" si="1"/>
        <v>61.839999999999989</v>
      </c>
    </row>
    <row r="66" spans="1:3">
      <c r="A66" s="2">
        <v>2.8</v>
      </c>
      <c r="B66" s="2">
        <f t="shared" si="0"/>
        <v>68.775999999999982</v>
      </c>
      <c r="C66" s="2">
        <f t="shared" si="1"/>
        <v>66.390000000000043</v>
      </c>
    </row>
    <row r="67" spans="1:3">
      <c r="A67" s="2">
        <v>2.9</v>
      </c>
      <c r="B67" s="2">
        <f t="shared" si="0"/>
        <v>75.647000000000006</v>
      </c>
      <c r="C67" s="2">
        <f t="shared" si="1"/>
        <v>71.120000000000033</v>
      </c>
    </row>
    <row r="68" spans="1:3">
      <c r="A68" s="2">
        <v>3</v>
      </c>
      <c r="B68" s="2">
        <f t="shared" si="0"/>
        <v>83</v>
      </c>
      <c r="C68" s="2">
        <f t="shared" si="1"/>
        <v>76.030000000000015</v>
      </c>
    </row>
    <row r="69" spans="1:3">
      <c r="A69" s="2">
        <v>3.1</v>
      </c>
      <c r="B69" s="2">
        <f t="shared" si="0"/>
        <v>90.853000000000023</v>
      </c>
      <c r="C69" s="2">
        <f t="shared" si="1"/>
        <v>81.12000000000009</v>
      </c>
    </row>
    <row r="70" spans="1:3">
      <c r="A70" s="2">
        <v>3.2</v>
      </c>
      <c r="B70" s="2">
        <f t="shared" si="0"/>
        <v>99.224000000000032</v>
      </c>
      <c r="C70" s="2">
        <f t="shared" si="1"/>
        <v>86.38999999999993</v>
      </c>
    </row>
    <row r="71" spans="1:3">
      <c r="A71" s="2">
        <v>3.3</v>
      </c>
      <c r="B71" s="2">
        <f t="shared" si="0"/>
        <v>108.13099999999999</v>
      </c>
      <c r="C71" s="2">
        <f t="shared" si="1"/>
        <v>91.839999999999819</v>
      </c>
    </row>
    <row r="72" spans="1:3">
      <c r="A72" s="2">
        <v>3.4</v>
      </c>
      <c r="B72" s="2">
        <f t="shared" si="0"/>
        <v>117.59199999999997</v>
      </c>
      <c r="C72" s="2">
        <f t="shared" si="1"/>
        <v>97.469999999999985</v>
      </c>
    </row>
    <row r="73" spans="1:3">
      <c r="A73" s="2">
        <v>3.5</v>
      </c>
      <c r="B73" s="2">
        <f t="shared" si="0"/>
        <v>127.625</v>
      </c>
      <c r="C73" s="2">
        <f t="shared" si="1"/>
        <v>103.28000000000016</v>
      </c>
    </row>
    <row r="74" spans="1:3">
      <c r="A74" s="2">
        <v>3.6</v>
      </c>
      <c r="B74" s="2">
        <f t="shared" si="0"/>
        <v>138.24800000000002</v>
      </c>
      <c r="C74" s="2">
        <f t="shared" si="1"/>
        <v>109.26999999999997</v>
      </c>
    </row>
    <row r="75" spans="1:3">
      <c r="A75" s="2">
        <v>3.7</v>
      </c>
      <c r="B75" s="2">
        <f t="shared" si="0"/>
        <v>149.47900000000001</v>
      </c>
      <c r="C75" s="2">
        <f t="shared" si="1"/>
        <v>115.43999999999998</v>
      </c>
    </row>
    <row r="76" spans="1:3">
      <c r="A76" s="2">
        <v>3.8</v>
      </c>
      <c r="B76" s="2">
        <f t="shared" si="0"/>
        <v>161.33599999999998</v>
      </c>
      <c r="C76" s="2">
        <f t="shared" si="1"/>
        <v>121.79000000000018</v>
      </c>
    </row>
    <row r="77" spans="1:3">
      <c r="A77" s="2">
        <v>3.9</v>
      </c>
      <c r="B77" s="2">
        <f t="shared" si="0"/>
        <v>173.83700000000002</v>
      </c>
      <c r="C77" s="2">
        <f t="shared" si="1"/>
        <v>128.31999999999996</v>
      </c>
    </row>
    <row r="78" spans="1:3">
      <c r="A78" s="2">
        <v>4</v>
      </c>
      <c r="B78" s="2">
        <f t="shared" si="0"/>
        <v>187</v>
      </c>
      <c r="C78" s="2">
        <f t="shared" si="1"/>
        <v>135.02999999999989</v>
      </c>
    </row>
    <row r="79" spans="1:3">
      <c r="A79" s="2">
        <v>4.0999999999999996</v>
      </c>
      <c r="B79" s="2">
        <f t="shared" si="0"/>
        <v>200.84299999999996</v>
      </c>
      <c r="C79" s="2">
        <f t="shared" si="1"/>
        <v>141.91999999999996</v>
      </c>
    </row>
    <row r="80" spans="1:3">
      <c r="A80" s="2">
        <v>4.2</v>
      </c>
      <c r="B80" s="2">
        <f t="shared" si="0"/>
        <v>215.38400000000001</v>
      </c>
      <c r="C80" s="2">
        <f t="shared" si="1"/>
        <v>148.98999999999987</v>
      </c>
    </row>
    <row r="81" spans="1:3">
      <c r="A81" s="2">
        <v>4.3</v>
      </c>
      <c r="B81" s="2">
        <f t="shared" si="0"/>
        <v>230.64099999999996</v>
      </c>
      <c r="C81" s="2">
        <f t="shared" si="1"/>
        <v>156.24000000000024</v>
      </c>
    </row>
    <row r="82" spans="1:3">
      <c r="A82" s="2">
        <v>4.4000000000000004</v>
      </c>
      <c r="B82" s="2">
        <f t="shared" si="0"/>
        <v>246.63200000000009</v>
      </c>
      <c r="C82" s="2">
        <f t="shared" si="1"/>
        <v>163.67000000000004</v>
      </c>
    </row>
    <row r="83" spans="1:3">
      <c r="A83" s="2">
        <v>4.5</v>
      </c>
      <c r="B83" s="2">
        <f t="shared" si="0"/>
        <v>263.375</v>
      </c>
      <c r="C83" s="2">
        <f t="shared" si="1"/>
        <v>171.27999999999975</v>
      </c>
    </row>
    <row r="84" spans="1:3">
      <c r="A84" s="2">
        <v>4.5999999999999996</v>
      </c>
      <c r="B84" s="2">
        <f t="shared" si="0"/>
        <v>280.88799999999992</v>
      </c>
      <c r="C84" s="2">
        <f t="shared" si="1"/>
        <v>179.06999999999994</v>
      </c>
    </row>
    <row r="85" spans="1:3">
      <c r="A85" s="2">
        <v>4.7</v>
      </c>
      <c r="B85" s="2">
        <f t="shared" si="0"/>
        <v>299.18900000000002</v>
      </c>
      <c r="C85" s="2">
        <f t="shared" si="1"/>
        <v>187.04000000000048</v>
      </c>
    </row>
    <row r="86" spans="1:3">
      <c r="A86" s="2">
        <v>4.8</v>
      </c>
      <c r="B86" s="2">
        <f t="shared" si="0"/>
        <v>318.29600000000005</v>
      </c>
      <c r="C86" s="2">
        <f t="shared" si="1"/>
        <v>195.19000000000045</v>
      </c>
    </row>
    <row r="87" spans="1:3">
      <c r="A87" s="2">
        <v>4.9000000000000004</v>
      </c>
      <c r="B87" s="2">
        <f t="shared" si="0"/>
        <v>338.22700000000015</v>
      </c>
      <c r="C87" s="2">
        <f t="shared" si="1"/>
        <v>203.51999999999958</v>
      </c>
    </row>
    <row r="88" spans="1:3">
      <c r="A88" s="2">
        <v>5</v>
      </c>
      <c r="B88" s="2">
        <f t="shared" si="0"/>
        <v>359</v>
      </c>
      <c r="C88" s="2">
        <f>(B88-B87)/(A88-A87)</f>
        <v>207.72999999999928</v>
      </c>
    </row>
  </sheetData>
  <mergeCells count="6">
    <mergeCell ref="A5:B5"/>
    <mergeCell ref="A11:B11"/>
    <mergeCell ref="A15:D15"/>
    <mergeCell ref="A22:D22"/>
    <mergeCell ref="A29:D29"/>
    <mergeCell ref="A36:B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719B-F78F-42B9-A93B-19A72DB93624}">
  <dimension ref="A1:D13"/>
  <sheetViews>
    <sheetView tabSelected="1" topLeftCell="A4" workbookViewId="0">
      <selection activeCell="B14" sqref="B14"/>
    </sheetView>
  </sheetViews>
  <sheetFormatPr defaultRowHeight="14.4"/>
  <sheetData>
    <row r="1" spans="1:4">
      <c r="A1" t="s">
        <v>25</v>
      </c>
    </row>
    <row r="3" spans="1:4">
      <c r="A3" t="s">
        <v>26</v>
      </c>
    </row>
    <row r="5" spans="1:4" ht="28.8">
      <c r="A5" s="17" t="s">
        <v>29</v>
      </c>
      <c r="B5" s="17" t="s">
        <v>28</v>
      </c>
      <c r="C5" s="17" t="s">
        <v>27</v>
      </c>
      <c r="D5" s="16"/>
    </row>
    <row r="6" spans="1:4">
      <c r="A6" s="3">
        <v>1</v>
      </c>
      <c r="B6" s="3">
        <v>5</v>
      </c>
      <c r="C6" s="18">
        <f>(B7-B6)/(A7-A6)</f>
        <v>2</v>
      </c>
    </row>
    <row r="7" spans="1:4">
      <c r="A7" s="3">
        <v>2.5</v>
      </c>
      <c r="B7" s="3">
        <v>8</v>
      </c>
      <c r="C7" s="18">
        <f>(B8-B6)/(A8-A6)</f>
        <v>2.8333333333333335</v>
      </c>
    </row>
    <row r="8" spans="1:4">
      <c r="A8" s="3">
        <v>4</v>
      </c>
      <c r="B8" s="3">
        <v>13.5</v>
      </c>
      <c r="C8" s="18">
        <f t="shared" ref="C8:C12" si="0">(B9-B7)/(A9-A7)</f>
        <v>3.6</v>
      </c>
    </row>
    <row r="9" spans="1:4">
      <c r="A9" s="3">
        <v>5</v>
      </c>
      <c r="B9" s="3">
        <v>17</v>
      </c>
      <c r="C9" s="18">
        <f t="shared" si="0"/>
        <v>1.875</v>
      </c>
    </row>
    <row r="10" spans="1:4">
      <c r="A10" s="3">
        <v>8</v>
      </c>
      <c r="B10" s="3">
        <v>21</v>
      </c>
      <c r="C10" s="18">
        <f t="shared" si="0"/>
        <v>1.1000000000000001</v>
      </c>
    </row>
    <row r="11" spans="1:4">
      <c r="A11" s="3">
        <v>10</v>
      </c>
      <c r="B11" s="3">
        <v>22.5</v>
      </c>
      <c r="C11" s="18">
        <f t="shared" si="0"/>
        <v>1</v>
      </c>
    </row>
    <row r="12" spans="1:4">
      <c r="A12" s="3">
        <v>11.5</v>
      </c>
      <c r="B12" s="3">
        <v>24.5</v>
      </c>
      <c r="C12" s="18">
        <f t="shared" si="0"/>
        <v>1.1000000000000001</v>
      </c>
    </row>
    <row r="13" spans="1:4">
      <c r="A13" s="3">
        <v>15</v>
      </c>
      <c r="B13" s="3">
        <v>28</v>
      </c>
      <c r="C13" s="18">
        <f>(B13-B12)/(A13-A12)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Cubic</vt:lpstr>
      <vt:lpstr>Data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Hildebrand</dc:creator>
  <cp:lastModifiedBy>Jacob Hildebrand</cp:lastModifiedBy>
  <dcterms:created xsi:type="dcterms:W3CDTF">2023-02-10T03:33:13Z</dcterms:created>
  <dcterms:modified xsi:type="dcterms:W3CDTF">2023-02-10T05:59:22Z</dcterms:modified>
</cp:coreProperties>
</file>