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ME 142\"/>
    </mc:Choice>
  </mc:AlternateContent>
  <xr:revisionPtr revIDLastSave="0" documentId="13_ncr:1_{337B5A8B-22AB-42C7-8110-F5426D9392BA}" xr6:coauthVersionLast="47" xr6:coauthVersionMax="47" xr10:uidLastSave="{00000000-0000-0000-0000-000000000000}"/>
  <bookViews>
    <workbookView xWindow="1428" yWindow="1428" windowWidth="17280" windowHeight="8880" activeTab="2" xr2:uid="{CAC9354E-F5C6-4DF2-8D46-4EAD0A5F0C2D}"/>
  </bookViews>
  <sheets>
    <sheet name="Sheet1" sheetId="1" r:id="rId1"/>
    <sheet name="Sheet2" sheetId="2" r:id="rId2"/>
    <sheet name="Sheet3" sheetId="3" r:id="rId3"/>
    <sheet name="Sheet4" sheetId="4" r:id="rId4"/>
    <sheet name="Sheet1 (2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5" l="1"/>
  <c r="D32" i="5"/>
  <c r="C32" i="5"/>
  <c r="B32" i="5"/>
  <c r="E31" i="5"/>
  <c r="D31" i="5"/>
  <c r="C31" i="5"/>
  <c r="B31" i="5"/>
  <c r="E30" i="5"/>
  <c r="D30" i="5"/>
  <c r="C30" i="5"/>
  <c r="B30" i="5"/>
  <c r="E29" i="5"/>
  <c r="D29" i="5"/>
  <c r="C29" i="5"/>
  <c r="B29" i="5"/>
  <c r="F28" i="5"/>
  <c r="F27" i="5"/>
  <c r="F26" i="5"/>
  <c r="F25" i="5"/>
  <c r="F30" i="5" s="1"/>
  <c r="F24" i="5"/>
  <c r="F23" i="5"/>
  <c r="F22" i="5"/>
  <c r="F21" i="5"/>
  <c r="F20" i="5"/>
  <c r="F19" i="5"/>
  <c r="F32" i="5" s="1"/>
  <c r="B3" i="4"/>
  <c r="B12" i="3"/>
  <c r="B14" i="3"/>
  <c r="B13" i="3"/>
  <c r="B11" i="3"/>
  <c r="B10" i="3"/>
  <c r="B15" i="3" s="1"/>
  <c r="C17" i="2"/>
  <c r="B9" i="2"/>
  <c r="B10" i="2"/>
  <c r="B11" i="2"/>
  <c r="B12" i="2"/>
  <c r="B13" i="2"/>
  <c r="B8" i="2"/>
  <c r="B4" i="2"/>
  <c r="B19" i="1"/>
  <c r="B20" i="1"/>
  <c r="B21" i="1"/>
  <c r="B22" i="1"/>
  <c r="B23" i="1"/>
  <c r="B18" i="1"/>
  <c r="B10" i="1"/>
  <c r="B11" i="1"/>
  <c r="B12" i="1"/>
  <c r="B13" i="1"/>
  <c r="B14" i="1"/>
  <c r="B9" i="1"/>
  <c r="B5" i="1"/>
  <c r="F31" i="5" l="1"/>
  <c r="F29" i="5"/>
</calcChain>
</file>

<file path=xl/sharedStrings.xml><?xml version="1.0" encoding="utf-8"?>
<sst xmlns="http://schemas.openxmlformats.org/spreadsheetml/2006/main" count="64" uniqueCount="47">
  <si>
    <t>Math Expressions</t>
  </si>
  <si>
    <t>Expression 1</t>
  </si>
  <si>
    <t>y</t>
  </si>
  <si>
    <t>Expression 2</t>
  </si>
  <si>
    <t>x</t>
  </si>
  <si>
    <t>Expression 3</t>
  </si>
  <si>
    <t>r</t>
  </si>
  <si>
    <t>A</t>
  </si>
  <si>
    <t>units</t>
  </si>
  <si>
    <r>
      <t>units</t>
    </r>
    <r>
      <rPr>
        <vertAlign val="superscript"/>
        <sz val="11"/>
        <color theme="1"/>
        <rFont val="Calibri"/>
        <family val="2"/>
        <scheme val="minor"/>
      </rPr>
      <t>2</t>
    </r>
  </si>
  <si>
    <t>More Math Expressions</t>
  </si>
  <si>
    <t>Espression 1</t>
  </si>
  <si>
    <t>L</t>
  </si>
  <si>
    <t>V</t>
  </si>
  <si>
    <r>
      <t>units</t>
    </r>
    <r>
      <rPr>
        <vertAlign val="superscript"/>
        <sz val="11"/>
        <color theme="1"/>
        <rFont val="Calibri"/>
        <family val="2"/>
        <scheme val="minor"/>
      </rPr>
      <t>3</t>
    </r>
  </si>
  <si>
    <t>Quiz Scores</t>
  </si>
  <si>
    <t>Quiz</t>
  </si>
  <si>
    <t>Score</t>
  </si>
  <si>
    <t>Sum</t>
  </si>
  <si>
    <t>Average</t>
  </si>
  <si>
    <t>Std. Dev</t>
  </si>
  <si>
    <t>Max</t>
  </si>
  <si>
    <t>Min</t>
  </si>
  <si>
    <t>Adj. Avg</t>
  </si>
  <si>
    <t>After Dropping the Lowest Quiz Score</t>
  </si>
  <si>
    <t>Math Expressions 2</t>
  </si>
  <si>
    <t>Quality Assurance</t>
  </si>
  <si>
    <t>Suppose that several samples of a manufactured part are measured.</t>
  </si>
  <si>
    <t>The part is made up of two connected solid cylindrical shafts.</t>
  </si>
  <si>
    <t>Calculate the volume of each part and the requested summary statistics.</t>
  </si>
  <si>
    <r>
      <t xml:space="preserve">When calculating the standard deviation, assume we have a </t>
    </r>
    <r>
      <rPr>
        <b/>
        <i/>
        <sz val="11"/>
        <color theme="1"/>
        <rFont val="Calibri"/>
        <family val="2"/>
        <scheme val="minor"/>
      </rPr>
      <t>sample,</t>
    </r>
    <r>
      <rPr>
        <sz val="11"/>
        <color theme="1"/>
        <rFont val="Calibri"/>
        <family val="2"/>
        <scheme val="minor"/>
      </rPr>
      <t xml:space="preserve"> not a population.</t>
    </r>
  </si>
  <si>
    <t>Sample</t>
  </si>
  <si>
    <t>Length 1 (in)</t>
  </si>
  <si>
    <t>Length 2 (in)</t>
  </si>
  <si>
    <t>Large Diam. (in)</t>
  </si>
  <si>
    <t>Small Diam. (in)</t>
  </si>
  <si>
    <r>
      <t>Volume (in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</si>
  <si>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B</t>
  </si>
  <si>
    <t>C</t>
  </si>
  <si>
    <t>D</t>
  </si>
  <si>
    <t>E</t>
  </si>
  <si>
    <t>F</t>
  </si>
  <si>
    <t>G</t>
  </si>
  <si>
    <t>H</t>
  </si>
  <si>
    <t>I</t>
  </si>
  <si>
    <t>J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</si>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</sst>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4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165" fontId="0" fillId="2" borderId="12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0" fillId="2" borderId="1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6</xdr:row>
      <xdr:rowOff>63246</xdr:rowOff>
    </xdr:from>
    <xdr:to>
      <xdr:col>5</xdr:col>
      <xdr:colOff>723900</xdr:colOff>
      <xdr:row>16</xdr:row>
      <xdr:rowOff>46131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77E7A4-65C7-49D2-8E34-E82C507E0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4" y="1206246"/>
          <a:ext cx="5145406" cy="181168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A7D37-ECFA-4128-BE6C-80ACFFFCF651}">
  <dimension ref="A1:C23"/>
  <sheetViews>
    <sheetView workbookViewId="0">
      <selection activeCell="E18" sqref="E18"/>
    </sheetView>
  </sheetViews>
  <sheetFormatPr defaultRowHeight="14.4" x14ac:dyDescent="0.3"/>
  <sheetData>
    <row r="1" spans="1:2" x14ac:dyDescent="0.3">
      <c r="A1" t="s">
        <v>0</v>
      </c>
    </row>
    <row r="4" spans="1:2" x14ac:dyDescent="0.3">
      <c r="A4" t="s">
        <v>1</v>
      </c>
    </row>
    <row r="5" spans="1:2" x14ac:dyDescent="0.3">
      <c r="A5" t="s">
        <v>2</v>
      </c>
      <c r="B5">
        <f>3/(2-SQRT(7))-6*4+2^2</f>
        <v>-24.64575131106459</v>
      </c>
    </row>
    <row r="7" spans="1:2" x14ac:dyDescent="0.3">
      <c r="A7" t="s">
        <v>3</v>
      </c>
    </row>
    <row r="8" spans="1:2" x14ac:dyDescent="0.3">
      <c r="A8" t="s">
        <v>4</v>
      </c>
      <c r="B8" t="s">
        <v>2</v>
      </c>
    </row>
    <row r="9" spans="1:2" x14ac:dyDescent="0.3">
      <c r="A9">
        <v>0</v>
      </c>
      <c r="B9">
        <f>3*A9^2+2*A9-7</f>
        <v>-7</v>
      </c>
    </row>
    <row r="10" spans="1:2" x14ac:dyDescent="0.3">
      <c r="A10">
        <v>1</v>
      </c>
      <c r="B10">
        <f t="shared" ref="B10:B14" si="0">3*A10^2+2*A10-7</f>
        <v>-2</v>
      </c>
    </row>
    <row r="11" spans="1:2" x14ac:dyDescent="0.3">
      <c r="A11">
        <v>2</v>
      </c>
      <c r="B11">
        <f t="shared" si="0"/>
        <v>9</v>
      </c>
    </row>
    <row r="12" spans="1:2" x14ac:dyDescent="0.3">
      <c r="A12">
        <v>3</v>
      </c>
      <c r="B12">
        <f t="shared" si="0"/>
        <v>26</v>
      </c>
    </row>
    <row r="13" spans="1:2" x14ac:dyDescent="0.3">
      <c r="A13">
        <v>4</v>
      </c>
      <c r="B13">
        <f t="shared" si="0"/>
        <v>49</v>
      </c>
    </row>
    <row r="14" spans="1:2" x14ac:dyDescent="0.3">
      <c r="A14">
        <v>5</v>
      </c>
      <c r="B14">
        <f t="shared" si="0"/>
        <v>78</v>
      </c>
    </row>
    <row r="16" spans="1:2" x14ac:dyDescent="0.3">
      <c r="A16" t="s">
        <v>5</v>
      </c>
    </row>
    <row r="17" spans="1:3" x14ac:dyDescent="0.3">
      <c r="A17" t="s">
        <v>6</v>
      </c>
      <c r="B17" t="s">
        <v>7</v>
      </c>
      <c r="C17" t="s">
        <v>8</v>
      </c>
    </row>
    <row r="18" spans="1:3" ht="16.2" x14ac:dyDescent="0.3">
      <c r="A18">
        <v>0</v>
      </c>
      <c r="B18">
        <f>PI()*A18^2</f>
        <v>0</v>
      </c>
      <c r="C18" t="s">
        <v>9</v>
      </c>
    </row>
    <row r="19" spans="1:3" ht="16.2" x14ac:dyDescent="0.3">
      <c r="A19">
        <v>1</v>
      </c>
      <c r="B19">
        <f t="shared" ref="B19:B23" si="1">PI()*A19^2</f>
        <v>3.1415926535897931</v>
      </c>
      <c r="C19" t="s">
        <v>9</v>
      </c>
    </row>
    <row r="20" spans="1:3" ht="16.2" x14ac:dyDescent="0.3">
      <c r="A20">
        <v>2</v>
      </c>
      <c r="B20">
        <f t="shared" si="1"/>
        <v>12.566370614359172</v>
      </c>
      <c r="C20" t="s">
        <v>9</v>
      </c>
    </row>
    <row r="21" spans="1:3" ht="16.2" x14ac:dyDescent="0.3">
      <c r="A21">
        <v>3</v>
      </c>
      <c r="B21">
        <f t="shared" si="1"/>
        <v>28.274333882308138</v>
      </c>
      <c r="C21" t="s">
        <v>9</v>
      </c>
    </row>
    <row r="22" spans="1:3" ht="16.2" x14ac:dyDescent="0.3">
      <c r="A22">
        <v>4</v>
      </c>
      <c r="B22">
        <f t="shared" si="1"/>
        <v>50.26548245743669</v>
      </c>
      <c r="C22" t="s">
        <v>9</v>
      </c>
    </row>
    <row r="23" spans="1:3" ht="16.2" x14ac:dyDescent="0.3">
      <c r="A23">
        <v>5</v>
      </c>
      <c r="B23">
        <f t="shared" si="1"/>
        <v>78.539816339744831</v>
      </c>
      <c r="C23" t="s">
        <v>9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63183-17A6-49BB-A6B5-C998F9266550}">
  <dimension ref="A1:D17"/>
  <sheetViews>
    <sheetView workbookViewId="0">
      <selection activeCell="D22" sqref="D22"/>
    </sheetView>
  </sheetViews>
  <sheetFormatPr defaultRowHeight="14.4" x14ac:dyDescent="0.3"/>
  <sheetData>
    <row r="1" spans="1:3" x14ac:dyDescent="0.3">
      <c r="A1" t="s">
        <v>10</v>
      </c>
    </row>
    <row r="3" spans="1:3" x14ac:dyDescent="0.3">
      <c r="A3" t="s">
        <v>11</v>
      </c>
    </row>
    <row r="4" spans="1:3" x14ac:dyDescent="0.3">
      <c r="A4" t="s">
        <v>2</v>
      </c>
      <c r="B4" s="1">
        <f>4/(2+SQRT(5))-3*(8-4)+2^3</f>
        <v>-3.0557280900008408</v>
      </c>
    </row>
    <row r="6" spans="1:3" x14ac:dyDescent="0.3">
      <c r="A6" t="s">
        <v>3</v>
      </c>
    </row>
    <row r="7" spans="1:3" x14ac:dyDescent="0.3">
      <c r="A7" t="s">
        <v>4</v>
      </c>
      <c r="B7" t="s">
        <v>2</v>
      </c>
    </row>
    <row r="8" spans="1:3" x14ac:dyDescent="0.3">
      <c r="A8">
        <v>0</v>
      </c>
      <c r="B8">
        <f>4*(A8^2)-2*A8+5</f>
        <v>5</v>
      </c>
    </row>
    <row r="9" spans="1:3" x14ac:dyDescent="0.3">
      <c r="A9">
        <v>1</v>
      </c>
      <c r="B9">
        <f t="shared" ref="B9:B13" si="0">4*(A9^2)-2*A9+5</f>
        <v>7</v>
      </c>
    </row>
    <row r="10" spans="1:3" x14ac:dyDescent="0.3">
      <c r="A10">
        <v>2</v>
      </c>
      <c r="B10">
        <f t="shared" si="0"/>
        <v>17</v>
      </c>
    </row>
    <row r="11" spans="1:3" x14ac:dyDescent="0.3">
      <c r="A11">
        <v>3</v>
      </c>
      <c r="B11">
        <f t="shared" si="0"/>
        <v>35</v>
      </c>
    </row>
    <row r="12" spans="1:3" x14ac:dyDescent="0.3">
      <c r="A12">
        <v>4</v>
      </c>
      <c r="B12">
        <f t="shared" si="0"/>
        <v>61</v>
      </c>
    </row>
    <row r="13" spans="1:3" x14ac:dyDescent="0.3">
      <c r="A13">
        <v>5</v>
      </c>
      <c r="B13">
        <f t="shared" si="0"/>
        <v>95</v>
      </c>
    </row>
    <row r="15" spans="1:3" x14ac:dyDescent="0.3">
      <c r="A15" t="s">
        <v>5</v>
      </c>
    </row>
    <row r="16" spans="1:3" x14ac:dyDescent="0.3">
      <c r="A16" t="s">
        <v>6</v>
      </c>
      <c r="B16" t="s">
        <v>12</v>
      </c>
      <c r="C16" t="s">
        <v>13</v>
      </c>
    </row>
    <row r="17" spans="1:4" ht="16.2" x14ac:dyDescent="0.3">
      <c r="A17">
        <v>1.3</v>
      </c>
      <c r="B17">
        <v>10.7</v>
      </c>
      <c r="C17" s="1">
        <f>PI()*A17^2*B17</f>
        <v>56.809419954864225</v>
      </c>
      <c r="D17" t="s">
        <v>14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B029-8F95-4E99-881E-5A690BBAA2F6}">
  <dimension ref="A1:C15"/>
  <sheetViews>
    <sheetView tabSelected="1" workbookViewId="0">
      <selection activeCell="F13" sqref="F13"/>
    </sheetView>
  </sheetViews>
  <sheetFormatPr defaultRowHeight="14.4" x14ac:dyDescent="0.3"/>
  <sheetData>
    <row r="1" spans="1:3" x14ac:dyDescent="0.3">
      <c r="A1" t="s">
        <v>15</v>
      </c>
    </row>
    <row r="3" spans="1:3" x14ac:dyDescent="0.3">
      <c r="A3" s="3" t="s">
        <v>16</v>
      </c>
      <c r="B3" s="3" t="s">
        <v>17</v>
      </c>
    </row>
    <row r="4" spans="1:3" x14ac:dyDescent="0.3">
      <c r="A4" s="4">
        <v>1</v>
      </c>
      <c r="B4" s="4">
        <v>82</v>
      </c>
    </row>
    <row r="5" spans="1:3" x14ac:dyDescent="0.3">
      <c r="A5" s="4">
        <v>2</v>
      </c>
      <c r="B5" s="4">
        <v>57</v>
      </c>
    </row>
    <row r="6" spans="1:3" x14ac:dyDescent="0.3">
      <c r="A6" s="4">
        <v>3</v>
      </c>
      <c r="B6" s="4">
        <v>69</v>
      </c>
    </row>
    <row r="7" spans="1:3" x14ac:dyDescent="0.3">
      <c r="A7" s="4">
        <v>4</v>
      </c>
      <c r="B7" s="4">
        <v>94</v>
      </c>
    </row>
    <row r="8" spans="1:3" x14ac:dyDescent="0.3">
      <c r="A8" s="4">
        <v>5</v>
      </c>
      <c r="B8" s="4">
        <v>91</v>
      </c>
    </row>
    <row r="10" spans="1:3" x14ac:dyDescent="0.3">
      <c r="A10" s="2" t="s">
        <v>18</v>
      </c>
      <c r="B10" s="4">
        <f>SUM(B4:B8)</f>
        <v>393</v>
      </c>
    </row>
    <row r="11" spans="1:3" x14ac:dyDescent="0.3">
      <c r="A11" s="2" t="s">
        <v>19</v>
      </c>
      <c r="B11" s="4">
        <f>AVERAGE(B4:B8)</f>
        <v>78.599999999999994</v>
      </c>
    </row>
    <row r="12" spans="1:3" x14ac:dyDescent="0.3">
      <c r="A12" s="2" t="s">
        <v>20</v>
      </c>
      <c r="B12" s="5">
        <f>_xlfn.STDEV.P(B4,B5,B6,B7,B8)</f>
        <v>13.865064009949611</v>
      </c>
    </row>
    <row r="13" spans="1:3" x14ac:dyDescent="0.3">
      <c r="A13" s="2" t="s">
        <v>21</v>
      </c>
      <c r="B13" s="4">
        <f>MAX(B4:B8)</f>
        <v>94</v>
      </c>
    </row>
    <row r="14" spans="1:3" x14ac:dyDescent="0.3">
      <c r="A14" s="2" t="s">
        <v>22</v>
      </c>
      <c r="B14" s="4">
        <f>MIN(B4:B8)</f>
        <v>57</v>
      </c>
    </row>
    <row r="15" spans="1:3" x14ac:dyDescent="0.3">
      <c r="A15" s="2" t="s">
        <v>23</v>
      </c>
      <c r="B15" s="4">
        <f>(B10-B14)/(COUNT(B4:B8)-1)</f>
        <v>84</v>
      </c>
      <c r="C15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CE116-58CD-4E64-A236-E643B80144B7}">
  <dimension ref="A1:B3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25</v>
      </c>
    </row>
    <row r="3" spans="1:2" x14ac:dyDescent="0.3">
      <c r="A3" t="s">
        <v>2</v>
      </c>
      <c r="B3" s="1">
        <f>3/(1-SQRT(5))-4*(1/3^2)+6*PI()</f>
        <v>15.978060493969473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C01D-F355-442A-ACF1-D07F0F027381}">
  <dimension ref="A1:F32"/>
  <sheetViews>
    <sheetView workbookViewId="0">
      <selection activeCell="E34" sqref="E34"/>
    </sheetView>
  </sheetViews>
  <sheetFormatPr defaultRowHeight="14.4" x14ac:dyDescent="0.3"/>
  <cols>
    <col min="1" max="1" width="14.6640625" customWidth="1"/>
    <col min="2" max="3" width="11.5546875" customWidth="1"/>
    <col min="4" max="5" width="13.5546875" customWidth="1"/>
    <col min="6" max="6" width="11" customWidth="1"/>
  </cols>
  <sheetData>
    <row r="1" spans="1:1" ht="18" x14ac:dyDescent="0.35">
      <c r="A1" s="6" t="s">
        <v>26</v>
      </c>
    </row>
    <row r="3" spans="1:1" x14ac:dyDescent="0.3">
      <c r="A3" t="s">
        <v>27</v>
      </c>
    </row>
    <row r="4" spans="1:1" x14ac:dyDescent="0.3">
      <c r="A4" t="s">
        <v>28</v>
      </c>
    </row>
    <row r="5" spans="1:1" x14ac:dyDescent="0.3">
      <c r="A5" t="s">
        <v>29</v>
      </c>
    </row>
    <row r="6" spans="1:1" x14ac:dyDescent="0.3">
      <c r="A6" t="s">
        <v>30</v>
      </c>
    </row>
    <row r="17" spans="1:6" ht="15" thickBot="1" x14ac:dyDescent="0.35"/>
    <row r="18" spans="1:6" ht="31.2" thickBot="1" x14ac:dyDescent="0.35">
      <c r="A18" s="7" t="s">
        <v>31</v>
      </c>
      <c r="B18" s="8" t="s">
        <v>32</v>
      </c>
      <c r="C18" s="8" t="s">
        <v>33</v>
      </c>
      <c r="D18" s="8" t="s">
        <v>34</v>
      </c>
      <c r="E18" s="9" t="s">
        <v>35</v>
      </c>
      <c r="F18" s="10" t="s">
        <v>36</v>
      </c>
    </row>
    <row r="19" spans="1:6" ht="15" thickBot="1" x14ac:dyDescent="0.35">
      <c r="A19" s="11" t="s">
        <v>7</v>
      </c>
      <c r="B19" s="12">
        <v>10.97</v>
      </c>
      <c r="C19" s="13">
        <v>3.05</v>
      </c>
      <c r="D19" s="13">
        <v>1.1599999999999999</v>
      </c>
      <c r="E19" s="14">
        <v>0.72</v>
      </c>
      <c r="F19" s="15">
        <f>PI()*(E19/2)^2*C19+PI()*(D19/2)^2*(B19-C19)</f>
        <v>9.6119163519584152</v>
      </c>
    </row>
    <row r="20" spans="1:6" ht="15" thickBot="1" x14ac:dyDescent="0.35">
      <c r="A20" s="16" t="s">
        <v>37</v>
      </c>
      <c r="B20" s="17">
        <v>10.59</v>
      </c>
      <c r="C20" s="18">
        <v>3.27</v>
      </c>
      <c r="D20" s="18">
        <v>0.97</v>
      </c>
      <c r="E20" s="19">
        <v>0.47</v>
      </c>
      <c r="F20" s="15">
        <f t="shared" ref="F20:F28" si="0">PI()*(E20/2)^2*C20+PI()*(D20/2)^2*(B20-C20)</f>
        <v>5.9766687513486279</v>
      </c>
    </row>
    <row r="21" spans="1:6" ht="15" thickBot="1" x14ac:dyDescent="0.35">
      <c r="A21" s="16" t="s">
        <v>38</v>
      </c>
      <c r="B21" s="17">
        <v>10.7</v>
      </c>
      <c r="C21" s="18">
        <v>3.3</v>
      </c>
      <c r="D21" s="18">
        <v>1</v>
      </c>
      <c r="E21" s="19">
        <v>0.47</v>
      </c>
      <c r="F21" s="15">
        <f t="shared" si="0"/>
        <v>6.3844781083129547</v>
      </c>
    </row>
    <row r="22" spans="1:6" ht="15" thickBot="1" x14ac:dyDescent="0.35">
      <c r="A22" s="16" t="s">
        <v>39</v>
      </c>
      <c r="B22" s="17">
        <v>10.58</v>
      </c>
      <c r="C22" s="18">
        <v>3.18</v>
      </c>
      <c r="D22" s="18">
        <v>1.06</v>
      </c>
      <c r="E22" s="19">
        <v>0.46</v>
      </c>
      <c r="F22" s="15">
        <f t="shared" si="0"/>
        <v>7.0587879846831427</v>
      </c>
    </row>
    <row r="23" spans="1:6" ht="15" thickBot="1" x14ac:dyDescent="0.35">
      <c r="A23" s="16" t="s">
        <v>40</v>
      </c>
      <c r="B23" s="17">
        <v>10.55</v>
      </c>
      <c r="C23" s="18">
        <v>3.23</v>
      </c>
      <c r="D23" s="18">
        <v>1.05</v>
      </c>
      <c r="E23" s="19">
        <v>0.5</v>
      </c>
      <c r="F23" s="15">
        <f t="shared" si="0"/>
        <v>6.9726078150098667</v>
      </c>
    </row>
    <row r="24" spans="1:6" ht="15" thickBot="1" x14ac:dyDescent="0.35">
      <c r="A24" s="16" t="s">
        <v>41</v>
      </c>
      <c r="B24" s="17">
        <v>10.57</v>
      </c>
      <c r="C24" s="18">
        <v>3.33</v>
      </c>
      <c r="D24" s="18">
        <v>0.93</v>
      </c>
      <c r="E24" s="19">
        <v>0.51</v>
      </c>
      <c r="F24" s="15">
        <f t="shared" si="0"/>
        <v>5.5983251772804827</v>
      </c>
    </row>
    <row r="25" spans="1:6" ht="15" thickBot="1" x14ac:dyDescent="0.35">
      <c r="A25" s="16" t="s">
        <v>42</v>
      </c>
      <c r="B25" s="17">
        <v>10.63</v>
      </c>
      <c r="C25" s="18">
        <v>3.25</v>
      </c>
      <c r="D25" s="18">
        <v>1.02</v>
      </c>
      <c r="E25" s="19">
        <v>0.49</v>
      </c>
      <c r="F25" s="15">
        <f t="shared" si="0"/>
        <v>6.6432723009395591</v>
      </c>
    </row>
    <row r="26" spans="1:6" ht="15" thickBot="1" x14ac:dyDescent="0.35">
      <c r="A26" s="16" t="s">
        <v>43</v>
      </c>
      <c r="B26" s="17">
        <v>10.45</v>
      </c>
      <c r="C26" s="18">
        <v>3.27</v>
      </c>
      <c r="D26" s="18">
        <v>1.1100000000000001</v>
      </c>
      <c r="E26" s="19">
        <v>0.46</v>
      </c>
      <c r="F26" s="15">
        <f t="shared" si="0"/>
        <v>7.4914496957318555</v>
      </c>
    </row>
    <row r="27" spans="1:6" ht="15" thickBot="1" x14ac:dyDescent="0.35">
      <c r="A27" s="16" t="s">
        <v>44</v>
      </c>
      <c r="B27" s="17">
        <v>10.58</v>
      </c>
      <c r="C27" s="18">
        <v>3.18</v>
      </c>
      <c r="D27" s="18">
        <v>0.92</v>
      </c>
      <c r="E27" s="19">
        <v>0.45</v>
      </c>
      <c r="F27" s="15">
        <f t="shared" si="0"/>
        <v>5.4249885880168289</v>
      </c>
    </row>
    <row r="28" spans="1:6" ht="15" thickBot="1" x14ac:dyDescent="0.35">
      <c r="A28" s="20" t="s">
        <v>45</v>
      </c>
      <c r="B28" s="21">
        <v>10.47</v>
      </c>
      <c r="C28" s="22">
        <v>3.19</v>
      </c>
      <c r="D28" s="22">
        <v>0.93</v>
      </c>
      <c r="E28" s="23">
        <v>0.51</v>
      </c>
      <c r="F28" s="15">
        <f t="shared" si="0"/>
        <v>5.5968973234194275</v>
      </c>
    </row>
    <row r="29" spans="1:6" x14ac:dyDescent="0.3">
      <c r="A29" s="11" t="s">
        <v>19</v>
      </c>
      <c r="B29" s="24">
        <f>AVERAGE(B19:B28)</f>
        <v>10.609</v>
      </c>
      <c r="C29" s="24">
        <f t="shared" ref="C29:F29" si="1">AVERAGE(C19:C28)</f>
        <v>3.2250000000000001</v>
      </c>
      <c r="D29" s="24">
        <f t="shared" si="1"/>
        <v>1.0149999999999999</v>
      </c>
      <c r="E29" s="24">
        <f t="shared" si="1"/>
        <v>0.504</v>
      </c>
      <c r="F29" s="24">
        <f t="shared" si="1"/>
        <v>6.6759392096701164</v>
      </c>
    </row>
    <row r="30" spans="1:6" x14ac:dyDescent="0.3">
      <c r="A30" s="16" t="s">
        <v>46</v>
      </c>
      <c r="B30" s="25">
        <f>_xlfn.STDEV.S(B19:B28)</f>
        <v>0.14556022045111711</v>
      </c>
      <c r="C30" s="25">
        <f t="shared" ref="C30:F30" si="2">_xlfn.STDEV.S(C19:C28)</f>
        <v>7.9756574093369337E-2</v>
      </c>
      <c r="D30" s="25">
        <f t="shared" si="2"/>
        <v>8.1000685868152442E-2</v>
      </c>
      <c r="E30" s="25">
        <f t="shared" si="2"/>
        <v>7.8909230554268184E-2</v>
      </c>
      <c r="F30" s="25">
        <f t="shared" si="2"/>
        <v>1.2465535290084955</v>
      </c>
    </row>
    <row r="31" spans="1:6" x14ac:dyDescent="0.3">
      <c r="A31" s="16" t="s">
        <v>21</v>
      </c>
      <c r="B31" s="26">
        <f>MAX(B19:B28)</f>
        <v>10.97</v>
      </c>
      <c r="C31" s="26">
        <f t="shared" ref="C31:F31" si="3">MAX(C19:C28)</f>
        <v>3.33</v>
      </c>
      <c r="D31" s="26">
        <f t="shared" si="3"/>
        <v>1.1599999999999999</v>
      </c>
      <c r="E31" s="26">
        <f t="shared" si="3"/>
        <v>0.72</v>
      </c>
      <c r="F31" s="26">
        <f t="shared" si="3"/>
        <v>9.6119163519584152</v>
      </c>
    </row>
    <row r="32" spans="1:6" ht="15" thickBot="1" x14ac:dyDescent="0.35">
      <c r="A32" s="20" t="s">
        <v>22</v>
      </c>
      <c r="B32" s="27">
        <f>MIN(B19:B28)</f>
        <v>10.45</v>
      </c>
      <c r="C32" s="27">
        <f t="shared" ref="C32:F32" si="4">MIN(C19:C28)</f>
        <v>3.05</v>
      </c>
      <c r="D32" s="27">
        <f t="shared" si="4"/>
        <v>0.92</v>
      </c>
      <c r="E32" s="27">
        <f t="shared" si="4"/>
        <v>0.45</v>
      </c>
      <c r="F32" s="27">
        <f t="shared" si="4"/>
        <v>5.4249885880168289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Hildebrand</dc:creator>
  <cp:lastModifiedBy>Jacob Hildebrand</cp:lastModifiedBy>
  <dcterms:created xsi:type="dcterms:W3CDTF">2023-01-07T19:51:05Z</dcterms:created>
  <dcterms:modified xsi:type="dcterms:W3CDTF">2023-01-07T20:36:09Z</dcterms:modified>
</cp:coreProperties>
</file>