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81775013-3B91-4E11-8AB9-F0894DCB135A}" xr6:coauthVersionLast="47" xr6:coauthVersionMax="47" xr10:uidLastSave="{00000000-0000-0000-0000-000000000000}"/>
  <bookViews>
    <workbookView xWindow="3840" yWindow="3036" windowWidth="17280" windowHeight="8880" activeTab="1" xr2:uid="{C36BFCA3-1D03-40E3-B468-883AD3A638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2" l="1"/>
  <c r="B15" i="2"/>
  <c r="B14" i="2"/>
  <c r="B13" i="2"/>
  <c r="B12" i="2"/>
  <c r="C17" i="1"/>
  <c r="C16" i="1"/>
  <c r="B16" i="1"/>
  <c r="E16" i="1"/>
  <c r="D17" i="1"/>
  <c r="B17" i="1" s="1"/>
  <c r="C15" i="1"/>
  <c r="G7" i="1"/>
  <c r="H10" i="1"/>
  <c r="D10" i="1"/>
  <c r="E10" i="1"/>
  <c r="B9" i="1"/>
  <c r="C9" i="1"/>
  <c r="D8" i="1"/>
  <c r="E8" i="1"/>
  <c r="C7" i="1"/>
  <c r="B16" i="2" l="1"/>
  <c r="B17" i="2"/>
  <c r="B20" i="2" l="1"/>
</calcChain>
</file>

<file path=xl/sharedStrings.xml><?xml version="1.0" encoding="utf-8"?>
<sst xmlns="http://schemas.openxmlformats.org/spreadsheetml/2006/main" count="44" uniqueCount="28">
  <si>
    <t>Trig Functions</t>
  </si>
  <si>
    <t>Scenario</t>
  </si>
  <si>
    <t>A (deg)</t>
  </si>
  <si>
    <t>A (rad)</t>
  </si>
  <si>
    <t>b (deg)</t>
  </si>
  <si>
    <t>a (in)</t>
  </si>
  <si>
    <t>b (in)</t>
  </si>
  <si>
    <t>c(in)</t>
  </si>
  <si>
    <t>B (rad)</t>
  </si>
  <si>
    <t>Table of Values</t>
  </si>
  <si>
    <t>Added Forces</t>
  </si>
  <si>
    <t>Given</t>
  </si>
  <si>
    <t>F1</t>
  </si>
  <si>
    <t>F2</t>
  </si>
  <si>
    <t>lbs</t>
  </si>
  <si>
    <t>degrees</t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</si>
  <si>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</si>
  <si>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2</t>
    </r>
  </si>
  <si>
    <t>Intermediate Calc.</t>
  </si>
  <si>
    <t>F1,x</t>
  </si>
  <si>
    <t>F1,y</t>
  </si>
  <si>
    <t>F2,x</t>
  </si>
  <si>
    <t>F2,y</t>
  </si>
  <si>
    <t>Fres,x</t>
  </si>
  <si>
    <t>Fres,y</t>
  </si>
  <si>
    <t>Resultant Force</t>
  </si>
  <si>
    <t>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</si>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</sst>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E95-7052-4C37-BCA4-30D5E7D26066}">
  <dimension ref="A1:H20"/>
  <sheetViews>
    <sheetView workbookViewId="0">
      <selection activeCell="F18" sqref="F18"/>
    </sheetView>
  </sheetViews>
  <sheetFormatPr defaultRowHeight="14.4"/>
  <sheetData>
    <row r="1" spans="1:8" ht="21">
      <c r="A1" s="3" t="s">
        <v>0</v>
      </c>
    </row>
    <row r="5" spans="1:8">
      <c r="A5" t="s">
        <v>9</v>
      </c>
    </row>
    <row r="6" spans="1:8">
      <c r="A6" s="2" t="s">
        <v>1</v>
      </c>
      <c r="B6" s="2" t="s">
        <v>2</v>
      </c>
      <c r="C6" s="2" t="s">
        <v>3</v>
      </c>
      <c r="D6" s="2" t="s">
        <v>4</v>
      </c>
      <c r="E6" s="2" t="s">
        <v>8</v>
      </c>
      <c r="F6" s="2" t="s">
        <v>5</v>
      </c>
      <c r="G6" s="2" t="s">
        <v>6</v>
      </c>
      <c r="H6" s="2" t="s">
        <v>7</v>
      </c>
    </row>
    <row r="7" spans="1:8">
      <c r="A7" s="1">
        <v>1</v>
      </c>
      <c r="B7" s="1">
        <v>30</v>
      </c>
      <c r="C7" s="1">
        <f>RADIANS(B7)</f>
        <v>0.52359877559829882</v>
      </c>
      <c r="D7" s="1"/>
      <c r="E7" s="1"/>
      <c r="F7" s="1">
        <v>2</v>
      </c>
      <c r="G7" s="4">
        <f>F7/TAN(C7)</f>
        <v>3.4641016151377548</v>
      </c>
      <c r="H7" s="1"/>
    </row>
    <row r="8" spans="1:8">
      <c r="A8" s="1">
        <v>2</v>
      </c>
      <c r="B8" s="1"/>
      <c r="C8" s="1"/>
      <c r="D8" s="4">
        <f>DEGREES(E8)</f>
        <v>53.13010235415598</v>
      </c>
      <c r="E8" s="1">
        <f>ACOS(F8/H8)</f>
        <v>0.92729521800161219</v>
      </c>
      <c r="F8" s="1">
        <v>3</v>
      </c>
      <c r="G8" s="1"/>
      <c r="H8" s="1">
        <v>5</v>
      </c>
    </row>
    <row r="9" spans="1:8">
      <c r="A9" s="1">
        <v>3</v>
      </c>
      <c r="B9" s="4">
        <f>DEGREES(C9)</f>
        <v>14.477512185929925</v>
      </c>
      <c r="C9" s="1">
        <f>ASIN(F9/H9)</f>
        <v>0.25268025514207865</v>
      </c>
      <c r="D9" s="1"/>
      <c r="E9" s="1"/>
      <c r="F9" s="1">
        <v>1</v>
      </c>
      <c r="G9" s="1"/>
      <c r="H9" s="1">
        <v>4</v>
      </c>
    </row>
    <row r="10" spans="1:8">
      <c r="A10" s="1">
        <v>4</v>
      </c>
      <c r="B10" s="1"/>
      <c r="C10" s="1"/>
      <c r="D10" s="4">
        <f>DEGREES(E10)</f>
        <v>63.43494882292201</v>
      </c>
      <c r="E10" s="1">
        <f>ATAN(G10/F10)</f>
        <v>1.1071487177940904</v>
      </c>
      <c r="F10" s="1">
        <v>2</v>
      </c>
      <c r="G10" s="1">
        <v>4</v>
      </c>
      <c r="H10" s="4">
        <f>SQRT(F10^2+G10^2)</f>
        <v>4.4721359549995796</v>
      </c>
    </row>
    <row r="14" spans="1:8">
      <c r="A14" s="2" t="s">
        <v>1</v>
      </c>
      <c r="B14" s="2" t="s">
        <v>2</v>
      </c>
      <c r="C14" s="2" t="s">
        <v>4</v>
      </c>
      <c r="D14" s="2" t="s">
        <v>5</v>
      </c>
      <c r="E14" s="2" t="s">
        <v>6</v>
      </c>
      <c r="F14" s="2" t="s">
        <v>7</v>
      </c>
    </row>
    <row r="15" spans="1:8">
      <c r="A15" s="1">
        <v>1</v>
      </c>
      <c r="B15" s="1">
        <v>25</v>
      </c>
      <c r="C15" s="4">
        <f>90-B15</f>
        <v>65</v>
      </c>
      <c r="D15" s="1">
        <v>3</v>
      </c>
      <c r="E15" s="1"/>
      <c r="F15" s="1"/>
    </row>
    <row r="16" spans="1:8">
      <c r="A16" s="1">
        <v>2</v>
      </c>
      <c r="B16" s="4">
        <f>DEGREES(ACOS(E16/F16))</f>
        <v>30.000000000000004</v>
      </c>
      <c r="C16" s="4">
        <f>DEGREES(ASIN(E16/F16))</f>
        <v>59.999999999999993</v>
      </c>
      <c r="D16" s="1">
        <v>2</v>
      </c>
      <c r="E16" s="4">
        <f>SQRT(F16^2-D16^2)</f>
        <v>3.4641016151377544</v>
      </c>
      <c r="F16" s="1">
        <v>4</v>
      </c>
    </row>
    <row r="17" spans="1:6">
      <c r="A17" s="1">
        <v>3</v>
      </c>
      <c r="B17" s="4">
        <f>DEGREES(ASIN(D17/F17))</f>
        <v>64.623066474847704</v>
      </c>
      <c r="C17" s="4">
        <f>DEGREES(ASIN(E17/F17))</f>
        <v>25.3769335251523</v>
      </c>
      <c r="D17" s="4">
        <f>SQRT(F17^2-E17^2)</f>
        <v>6.324555320336759</v>
      </c>
      <c r="E17" s="1">
        <v>3</v>
      </c>
      <c r="F17" s="1">
        <v>7</v>
      </c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3DFB-3C68-4783-B102-35EBF89468E0}">
  <dimension ref="A1:C21"/>
  <sheetViews>
    <sheetView tabSelected="1" workbookViewId="0">
      <selection activeCell="B22" sqref="B22"/>
    </sheetView>
  </sheetViews>
  <sheetFormatPr defaultRowHeight="14.4"/>
  <sheetData>
    <row r="1" spans="1:3">
      <c r="A1" t="s">
        <v>10</v>
      </c>
    </row>
    <row r="5" spans="1:3">
      <c r="A5" t="s">
        <v>11</v>
      </c>
    </row>
    <row r="6" spans="1:3">
      <c r="A6" s="5" t="s">
        <v>12</v>
      </c>
      <c r="B6" s="5">
        <v>22</v>
      </c>
      <c r="C6" s="5" t="s">
        <v>14</v>
      </c>
    </row>
    <row r="7" spans="1:3">
      <c r="A7" s="8" t="s">
        <v>16</v>
      </c>
      <c r="B7" s="5">
        <v>55</v>
      </c>
      <c r="C7" s="5" t="s">
        <v>15</v>
      </c>
    </row>
    <row r="8" spans="1:3">
      <c r="A8" s="5" t="s">
        <v>13</v>
      </c>
      <c r="B8" s="5">
        <v>50</v>
      </c>
      <c r="C8" s="5" t="s">
        <v>14</v>
      </c>
    </row>
    <row r="9" spans="1:3">
      <c r="A9" s="8" t="s">
        <v>17</v>
      </c>
      <c r="B9" s="5">
        <v>265</v>
      </c>
      <c r="C9" s="5" t="s">
        <v>15</v>
      </c>
    </row>
    <row r="11" spans="1:3">
      <c r="A11" s="7" t="s">
        <v>18</v>
      </c>
    </row>
    <row r="12" spans="1:3">
      <c r="A12" s="5" t="s">
        <v>19</v>
      </c>
      <c r="B12" s="5">
        <f>B6*COS(RADIANS(B7))</f>
        <v>12.618681599723015</v>
      </c>
      <c r="C12" s="5" t="s">
        <v>14</v>
      </c>
    </row>
    <row r="13" spans="1:3">
      <c r="A13" s="8" t="s">
        <v>20</v>
      </c>
      <c r="B13" s="5">
        <f>B6*SIN(RADIANS(B7))</f>
        <v>18.02134497435782</v>
      </c>
      <c r="C13" s="5" t="s">
        <v>14</v>
      </c>
    </row>
    <row r="14" spans="1:3">
      <c r="A14" s="5" t="s">
        <v>21</v>
      </c>
      <c r="B14" s="5">
        <f>B8*COS(RADIANS(B9))</f>
        <v>-4.3577871373829122</v>
      </c>
      <c r="C14" s="5" t="s">
        <v>14</v>
      </c>
    </row>
    <row r="15" spans="1:3">
      <c r="A15" s="8" t="s">
        <v>22</v>
      </c>
      <c r="B15" s="5">
        <f>B8*SIN(RADIANS(B9))</f>
        <v>-49.80973490458728</v>
      </c>
      <c r="C15" s="5" t="s">
        <v>14</v>
      </c>
    </row>
    <row r="16" spans="1:3">
      <c r="A16" s="5" t="s">
        <v>23</v>
      </c>
      <c r="B16" s="5">
        <f>B12+B14</f>
        <v>8.2608944623401026</v>
      </c>
      <c r="C16" s="5" t="s">
        <v>14</v>
      </c>
    </row>
    <row r="17" spans="1:3">
      <c r="A17" s="8" t="s">
        <v>24</v>
      </c>
      <c r="B17" s="5">
        <f>B13+B15</f>
        <v>-31.78838993022946</v>
      </c>
      <c r="C17" s="5" t="s">
        <v>14</v>
      </c>
    </row>
    <row r="19" spans="1:3">
      <c r="A19" s="7" t="s">
        <v>25</v>
      </c>
    </row>
    <row r="20" spans="1:3">
      <c r="A20" s="5" t="s">
        <v>26</v>
      </c>
      <c r="B20" s="5">
        <f>SQRT(B16^2+B17^2)</f>
        <v>32.844240159794154</v>
      </c>
      <c r="C20" s="5" t="s">
        <v>14</v>
      </c>
    </row>
    <row r="21" spans="1:3">
      <c r="A21" s="9" t="s">
        <v>27</v>
      </c>
      <c r="B21" s="5">
        <f>DEGREES(ASIN(B17/B20))+360</f>
        <v>284.56731610069835</v>
      </c>
      <c r="C2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2023-01-15T03:55:52Z</dcterms:created>
  <dcterms:modified xsi:type="dcterms:W3CDTF">2023-01-15T05:58:03Z</dcterms:modified>
</cp:coreProperties>
</file>